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รายการเปลี่ยนแปลง" sheetId="1" r:id="rId1"/>
    <sheet name="งบ-คน" sheetId="2" r:id="rId2"/>
    <sheet name="รายการ-รับฝาก-ชำระ" sheetId="3" r:id="rId3"/>
    <sheet name="ไม่เป็น-สพค-รับชำระ" sheetId="4" r:id="rId4"/>
    <sheet name="รายการตัดออกปี67" sheetId="5" r:id="rId5"/>
  </sheets>
  <definedNames>
    <definedName name="_xlnm.Print_Titles" localSheetId="0">'รายการเปลี่ยนแปลง'!$6:$7</definedName>
    <definedName name="_xlnm.Print_Titles" localSheetId="2">'รายการ-รับฝาก-ชำระ'!$5:$6</definedName>
  </definedNames>
  <calcPr fullCalcOnLoad="1"/>
</workbook>
</file>

<file path=xl/sharedStrings.xml><?xml version="1.0" encoding="utf-8"?>
<sst xmlns="http://schemas.openxmlformats.org/spreadsheetml/2006/main" count="1671" uniqueCount="754">
  <si>
    <t>ข้อมูลการเปลี่ยนแปลงจำนวนสมาชิก ส.พ.ค.จังหวัดเชียงใหม่</t>
  </si>
  <si>
    <t>เพิ่ม /</t>
  </si>
  <si>
    <t>ที่</t>
  </si>
  <si>
    <t>ชื่อ - สกุล</t>
  </si>
  <si>
    <t>หน่วย</t>
  </si>
  <si>
    <t>อำเภอ</t>
  </si>
  <si>
    <t>หน่วยงาน</t>
  </si>
  <si>
    <t>ด้วยเหตุ</t>
  </si>
  <si>
    <t>สังกัดเดิม /</t>
  </si>
  <si>
    <t>ตั้งแต่</t>
  </si>
  <si>
    <t>หมายเหตุ</t>
  </si>
  <si>
    <t>ลด</t>
  </si>
  <si>
    <t>สพค</t>
  </si>
  <si>
    <t>สถานศึกษา</t>
  </si>
  <si>
    <t>สังกัดใหม่</t>
  </si>
  <si>
    <t>งวด</t>
  </si>
  <si>
    <t>ฝากหัก / อื่น</t>
  </si>
  <si>
    <t>สมัคร</t>
  </si>
  <si>
    <t>ย้ายเข้า</t>
  </si>
  <si>
    <t>คืนสภาพ</t>
  </si>
  <si>
    <t>ตาย</t>
  </si>
  <si>
    <t>ลาออก</t>
  </si>
  <si>
    <t>ขาดส่ง</t>
  </si>
  <si>
    <t>ย้ายออก</t>
  </si>
  <si>
    <t>รายการเปลี่ยนแปลง</t>
  </si>
  <si>
    <t>ข้อมูลจำนวนสมาชิก ส.พ.ค.จังหวัดเชียงใหม่</t>
  </si>
  <si>
    <t>อำเภอเมืองเชียงใหม่</t>
  </si>
  <si>
    <t xml:space="preserve">ลำดับ </t>
  </si>
  <si>
    <t xml:space="preserve">ยอด </t>
  </si>
  <si>
    <t>เจ้าของบัญชีเงินเดือน</t>
  </si>
  <si>
    <t>หัก</t>
  </si>
  <si>
    <t>สพม.เขต34(ประจำการ)</t>
  </si>
  <si>
    <t>นางสาวอนงค์พร วาฤทธิ์</t>
  </si>
  <si>
    <t>นายวิชาญ ชัยชมภู</t>
  </si>
  <si>
    <t>นางสาวเกษราภรณ์  สิงห์คะมณี</t>
  </si>
  <si>
    <t>จอมทอง</t>
  </si>
  <si>
    <t>นายวิโรจน์ ดวงสุริยะ</t>
  </si>
  <si>
    <t>นายสมบูรณ์ จองคำ</t>
  </si>
  <si>
    <t>นายอนุชิต อาจหาญ</t>
  </si>
  <si>
    <t>นายนิติศักดิ์ เต๋จ๊ะ</t>
  </si>
  <si>
    <t>นายประจักร์ ศรีวิทะ</t>
  </si>
  <si>
    <t>นายผดุง อินธิสอน</t>
  </si>
  <si>
    <t>อรุโณทัยวิทยาคม</t>
  </si>
  <si>
    <t>นายอัสฎางค์ กองสถาน</t>
  </si>
  <si>
    <t>ดอยเต่าวิทยาคม</t>
  </si>
  <si>
    <t>นางชีวัน บุญตั๋น</t>
  </si>
  <si>
    <t>นายมนัส  ตันมูล</t>
  </si>
  <si>
    <t>นางสาวสุวิมล  ด้วงยศ</t>
  </si>
  <si>
    <t>นางพัชรินทร์  แสนแปง</t>
  </si>
  <si>
    <t>ดอยสะเก็ดวิทยาคม</t>
  </si>
  <si>
    <t>นางพรพิมล บุญโคตร</t>
  </si>
  <si>
    <t>นายอานนท์ ขัตติ</t>
  </si>
  <si>
    <t>นายอำนาจ กันทะวงศ์</t>
  </si>
  <si>
    <t>นางนิตยา ทินะ</t>
  </si>
  <si>
    <t>สองแคววิทยาคม</t>
  </si>
  <si>
    <t>นางกานดา ชุมคำ</t>
  </si>
  <si>
    <t>นางปิยะนันท์ พลวัน</t>
  </si>
  <si>
    <t>นางผ่องพรรณ ชัยสาร</t>
  </si>
  <si>
    <t>นายสมศักดิ์ ตานะเป็ง</t>
  </si>
  <si>
    <t>พร้าววิทยาคม</t>
  </si>
  <si>
    <t>นางชื่นพักตร์ สมานวงศ์</t>
  </si>
  <si>
    <t>นางวิมล นาวะระ</t>
  </si>
  <si>
    <t>นางสาวศนิชา เลิศการ</t>
  </si>
  <si>
    <t>นางอ้อยทิพย์ ทองดี</t>
  </si>
  <si>
    <t>นางสอางศรี มณียะ</t>
  </si>
  <si>
    <t>นางญาณิศา คำภิระ</t>
  </si>
  <si>
    <t>นางสาวสายฝน วรรณกูล</t>
  </si>
  <si>
    <t>กาวิละวิทยาลัย</t>
  </si>
  <si>
    <t>นายวรพงษ์ ทองเลิศ</t>
  </si>
  <si>
    <t>วัฒโนทัยพายัพ</t>
  </si>
  <si>
    <t>นายชัยภัทร ปวงอุปถัมภ์</t>
  </si>
  <si>
    <t>นายณรงค์ ตันจะริรักษ์</t>
  </si>
  <si>
    <t>นางกัลยา ประทุมเกษร</t>
  </si>
  <si>
    <t>นางรัชรินทร์ อาษากิจ</t>
  </si>
  <si>
    <t>นายดวงจันทร์ บุญก้ำ</t>
  </si>
  <si>
    <t>นางสาวพิมพิมล  คำวงค์</t>
  </si>
  <si>
    <t>หอพระ</t>
  </si>
  <si>
    <t>แม่แจ่ม</t>
  </si>
  <si>
    <t>นางพวงเพชร ดวงแก้วน้อย</t>
  </si>
  <si>
    <t>นายวิรัตน์ ศรีเที่ยง</t>
  </si>
  <si>
    <t>นางสาวรื่นจิตร ปัญญาเรือง</t>
  </si>
  <si>
    <t>นายเกียรติศักดิ์ ปันคำ</t>
  </si>
  <si>
    <t>นางสาวณิชากร อินต๊ะคำ</t>
  </si>
  <si>
    <t>นางจันทร์ฉาย ประสิงห์</t>
  </si>
  <si>
    <t>นางฉวีวรรณ  ศรีใจน้อย</t>
  </si>
  <si>
    <t>แม่แตง</t>
  </si>
  <si>
    <t>นายเจริญ ศรีวิชัย</t>
  </si>
  <si>
    <t>นายผดุง คำเส้า</t>
  </si>
  <si>
    <t>นางสาวรัชนิภา ธาตุอินจันทร์</t>
  </si>
  <si>
    <t>นางนัยน์ปพร ดวงแก้ว</t>
  </si>
  <si>
    <t>นางเพ็ญแข ดรุณ</t>
  </si>
  <si>
    <t>นางสุจิตรา ขุนคำ</t>
  </si>
  <si>
    <t>นายเชิดศักดิ์ หมื้อชุม</t>
  </si>
  <si>
    <t>นายไพโรจน์  สุวรรณธัช</t>
  </si>
  <si>
    <t>แม่หอพระวิทยาคม</t>
  </si>
  <si>
    <t>นายประเสริฐ เหล่ากาแฝง</t>
  </si>
  <si>
    <t>นายปฏิธาน ผันผาย</t>
  </si>
  <si>
    <t>นายศรีภูมิ กันทะวงศ์</t>
  </si>
  <si>
    <t>สันป่ายางวิทยาคม</t>
  </si>
  <si>
    <t>นายจำนงค์ ผันผาย</t>
  </si>
  <si>
    <t>นายวชรนันท์  ทิพย์ดวงตา</t>
  </si>
  <si>
    <t>นวมินทราชูทิศพายัพ</t>
  </si>
  <si>
    <t>นางฉัตรดาว ขันจันทร์</t>
  </si>
  <si>
    <t>นางโฉมฉาย พานแก้ว</t>
  </si>
  <si>
    <t>นายเชิดชัย จำนวล</t>
  </si>
  <si>
    <t>นางสาวปานเสก สุทธปรีดา</t>
  </si>
  <si>
    <t>นางสุดารัตน์ อุทัยผล</t>
  </si>
  <si>
    <t>นางรุ่งละภีร์ จิณณ์ครุฑมาศ</t>
  </si>
  <si>
    <t>เดิม - สกุล : นางรุ่งละภีร์ ครุฑมาศ</t>
  </si>
  <si>
    <t>นายอภิเดช อิ่นคำ</t>
  </si>
  <si>
    <t>นางศิริกาญจน์ โภคทรัพย์กิจ</t>
  </si>
  <si>
    <t>เดิม-ชื่อ-สกุล-นางสายพิณ หัวเมืองแก้ว</t>
  </si>
  <si>
    <t>นางกุลญา  ดุลย์สูงเนิน</t>
  </si>
  <si>
    <t>แม่ริมวิทยาคม</t>
  </si>
  <si>
    <t>นายธนู จิณณ์ครุฑมาศ</t>
  </si>
  <si>
    <t>เดิม - สกุล : นายธนู ครุฑมาศ</t>
  </si>
  <si>
    <t>นายวัลลภ สิริผ่องใส</t>
  </si>
  <si>
    <t>นางจินตนา สิริผ่องใส</t>
  </si>
  <si>
    <t>นายจำรูญ จันทร์เช้า</t>
  </si>
  <si>
    <t>นายวีรศักดิ์ ราษฎร์ดี</t>
  </si>
  <si>
    <t>นายสมหมาย แสงแก้ว</t>
  </si>
  <si>
    <t>นายสิงห์แก้ว ราษฎร์ดี</t>
  </si>
  <si>
    <t>นายสิงห์โต ธงเทียน</t>
  </si>
  <si>
    <t>บ้านกาดวิทยาคม</t>
  </si>
  <si>
    <t>นางสาวธิดาพร  ตุ่นตุ้ย</t>
  </si>
  <si>
    <t>นางอำไพ  เสวิกา</t>
  </si>
  <si>
    <t>แม่ออนวิทยาลัย</t>
  </si>
  <si>
    <t>นายธเนศ สุนทรนันท</t>
  </si>
  <si>
    <t>นายสมพร ใจบุญนอก</t>
  </si>
  <si>
    <t>นางอ้อยทิพย์ ดวงจันทร์</t>
  </si>
  <si>
    <t>นายวีระยุทธ สุขสาย</t>
  </si>
  <si>
    <t>นางนฤมล หลวงภักดี</t>
  </si>
  <si>
    <t>เวียงแหงวิทยาคม</t>
  </si>
  <si>
    <t>นางสาวณภัทร คำยา</t>
  </si>
  <si>
    <t>สะเมิงวิทยาคม</t>
  </si>
  <si>
    <t>นายฤทธิชัย  เรือนคำ</t>
  </si>
  <si>
    <t>นายจำลอง อธิพรหม</t>
  </si>
  <si>
    <t>สันกำแพง</t>
  </si>
  <si>
    <t>นางอัจฉราพร สุนทรนันท</t>
  </si>
  <si>
    <t>นายเฉลิม อินทะรักษี</t>
  </si>
  <si>
    <t>สันทรายวิทยาคม</t>
  </si>
  <si>
    <t>นายเทพวิกรณ์ มณีวัง</t>
  </si>
  <si>
    <t>เดิม : นายเทพวิกรณ์ (เทพรักษ์) มณีวัง</t>
  </si>
  <si>
    <t>นางพิศมัย แสงคำ</t>
  </si>
  <si>
    <t>นางวนิดา กิติลือ</t>
  </si>
  <si>
    <t>นายสุรชัย คูณแก้ว</t>
  </si>
  <si>
    <t>เทพศิรินทร์เชียงใหม่</t>
  </si>
  <si>
    <t>สันป่าตองวิทยาคม</t>
  </si>
  <si>
    <t>นางสาวจารุวรรณ กันธวงศ์</t>
  </si>
  <si>
    <t>นางใจทิพย์ แก้วมงคล</t>
  </si>
  <si>
    <t>นางดวงใจ ดวงลาภา</t>
  </si>
  <si>
    <t>นางพัชรินทร์ ไชยวงศ์</t>
  </si>
  <si>
    <t>นางวารี กู้เมือง</t>
  </si>
  <si>
    <t>นายสุนทร กู้เมือง</t>
  </si>
  <si>
    <t>นางสมพร ศิริรัตน์</t>
  </si>
  <si>
    <t>นางพิกุล นิตย์อำนวยผล</t>
  </si>
  <si>
    <t>นายสิทธิชัย  ช่องงาม</t>
  </si>
  <si>
    <t>นางอรนุช  งอกศักดา</t>
  </si>
  <si>
    <t>นางวัชรี ทาวงค์</t>
  </si>
  <si>
    <t>นางสาวพลับพลึง  พัฒนานุรักษ์</t>
  </si>
  <si>
    <t>นางสาวสมร ปาดวง</t>
  </si>
  <si>
    <t>สารภีพิทยาคม</t>
  </si>
  <si>
    <t>นางยุพา สิทธิประเวช</t>
  </si>
  <si>
    <t>นางรัตติยา พัฒนากร</t>
  </si>
  <si>
    <t>นางนุสรา ตาคำ</t>
  </si>
  <si>
    <t>อมก๋อยวิทยาคม</t>
  </si>
  <si>
    <t>นายกิตติพงษ์ คำแหง</t>
  </si>
  <si>
    <t>นายประทุม ฟองตายา</t>
  </si>
  <si>
    <t>นายพิชัย ใจตา</t>
  </si>
  <si>
    <t>นางสาววราภา เลาหเพ็ญแสง</t>
  </si>
  <si>
    <t>ฮอดพิทยาคม</t>
  </si>
  <si>
    <t>นางพนมพร ฟูศรีสกุล</t>
  </si>
  <si>
    <t>นายวรวุฒิ ศรีไววาง</t>
  </si>
  <si>
    <t>ว่าที่ ร.ต.หญิง พัชรนรี ธรรมเมืองมูล</t>
  </si>
  <si>
    <t>นางกาญจนา  เผ่าต๊ะใจ</t>
  </si>
  <si>
    <t>น.ส.ปิมธ์  แสงอุทัย</t>
  </si>
  <si>
    <t>หางดงรัฐราษฎร์</t>
  </si>
  <si>
    <t>นางจรรยา เวียงมูล</t>
  </si>
  <si>
    <t>นายเทวิล จินะกาศ</t>
  </si>
  <si>
    <t>นางบุษบา โพธิ์แต่ง</t>
  </si>
  <si>
    <t>แม่ริม</t>
  </si>
  <si>
    <t>นางสุนีย์ แก้วสุพรรณ</t>
  </si>
  <si>
    <t>นางสุทธิษา รัตนมงคล</t>
  </si>
  <si>
    <t>นางสมพร ชไรเบอร์</t>
  </si>
  <si>
    <t>สันป่าตอง</t>
  </si>
  <si>
    <t>นายแทนคุณ  พันธุศาสตร์</t>
  </si>
  <si>
    <t>หางดง</t>
  </si>
  <si>
    <t>นางจีระนันท์ แก้วเรือน</t>
  </si>
  <si>
    <t>แม่วาง</t>
  </si>
  <si>
    <t>ฮอด</t>
  </si>
  <si>
    <t>อมก๋อย</t>
  </si>
  <si>
    <t>สารภี</t>
  </si>
  <si>
    <t>สันทราย</t>
  </si>
  <si>
    <t>สะเมิง</t>
  </si>
  <si>
    <t>เวียงแหง</t>
  </si>
  <si>
    <t>แม่ออน</t>
  </si>
  <si>
    <t>ดอยหล่อ</t>
  </si>
  <si>
    <t>ดอยสะเก็ด</t>
  </si>
  <si>
    <t>ดอยเต่า</t>
  </si>
  <si>
    <t>เชียงดาว</t>
  </si>
  <si>
    <t>นายปิรามิด สุดแสวง</t>
  </si>
  <si>
    <t>ว่าที่ ร.ต.หญิง ฐาฬิญา สุดแสวง</t>
  </si>
  <si>
    <t>ปรับ-เพิ่ม</t>
  </si>
  <si>
    <t>ปรับ-ลด</t>
  </si>
  <si>
    <t>นายเฉลิม ปัญญาดง</t>
  </si>
  <si>
    <t>นางฉัตรทอง ปัญญาดง</t>
  </si>
  <si>
    <t>พร้าว</t>
  </si>
  <si>
    <t>นางสาวประภาพร ทองดี</t>
  </si>
  <si>
    <t>นางสาวถาวรี ถนัดธนูศิลป์</t>
  </si>
  <si>
    <t>นายนรินทร์ ทีหัวช้าง</t>
  </si>
  <si>
    <t>นายคนอง  วงศ์งาม</t>
  </si>
  <si>
    <t>ไชยปราการ</t>
  </si>
  <si>
    <t>นางจินตนา  แสงมูล</t>
  </si>
  <si>
    <t>นางวรารักษ์  ทับสุวรรณ์</t>
  </si>
  <si>
    <t>ว่าที่ ร.ต.สุรไกร  ทับสุวรรณ์</t>
  </si>
  <si>
    <t>นางอรพิน  วงศ์งาม</t>
  </si>
  <si>
    <t>นางอัญธิฌา  มีวรรณ์</t>
  </si>
  <si>
    <t>นางนิ่มนวล ไชยวัง</t>
  </si>
  <si>
    <t>นายพันธ์  พันธุศาสตร์</t>
  </si>
  <si>
    <t>นาง สาคร จันทร</t>
  </si>
  <si>
    <t>นาย อภิสิทธิ์ อภิวงค์งาม</t>
  </si>
  <si>
    <t>นาง วงค์เดือน หน่อแก้ว</t>
  </si>
  <si>
    <t>นางสาว สายรุ้ง หล่อใจ</t>
  </si>
  <si>
    <t>นาย ประพันธ์ หล่อใจ</t>
  </si>
  <si>
    <t>นาง เกี๋ยง ทาหล้า</t>
  </si>
  <si>
    <t>นาย วร ทาหล้า</t>
  </si>
  <si>
    <t>นาย ระวี คงภาษี</t>
  </si>
  <si>
    <t>นาง ณัฏฐ์ชิตา แสงประสิทธิ์</t>
  </si>
  <si>
    <t>นาง ศรีพร เจริญดี</t>
  </si>
  <si>
    <t>นาย สนอง เจริญดี</t>
  </si>
  <si>
    <t>สันติสุข</t>
  </si>
  <si>
    <t>นาง นวลตา สุทธิประภา</t>
  </si>
  <si>
    <t>นางสาว พีรญา ถิรธัญญ์ธาดา</t>
  </si>
  <si>
    <t>นาย พรหมมินทร์ เมืองวงค์</t>
  </si>
  <si>
    <t>ว่าที่ ร.ท. จุมพล ทาทอง</t>
  </si>
  <si>
    <t>นาง ชญานิศ ไชยเดชะ</t>
  </si>
  <si>
    <t>นาง วิลัย ใจจา</t>
  </si>
  <si>
    <t>นาย ทวี สิริปุญญปารม์</t>
  </si>
  <si>
    <t>เดิม - สกุล : นาย ทวี ทัดแพ</t>
  </si>
  <si>
    <t>นางสาวมุทิตา กาปวน</t>
  </si>
  <si>
    <t>นางแสงหล้า กาปวน</t>
  </si>
  <si>
    <t>นางสาวพัชราภรณ์ บุญสุข</t>
  </si>
  <si>
    <t>นายโสภณ บุญสุข</t>
  </si>
  <si>
    <t>นาง จิราสิณี สิริปุญญปารม์</t>
  </si>
  <si>
    <t>นาง ธนวรรณ มหายศ</t>
  </si>
  <si>
    <t>นาย ธรรมนาถ คำไทย</t>
  </si>
  <si>
    <t>นาย ชญานนท์ สิทธิ</t>
  </si>
  <si>
    <t>นางธนวรรณ มหายศ</t>
  </si>
  <si>
    <t>นาง สุภาพร จอมใจ</t>
  </si>
  <si>
    <t>ประจำการ</t>
  </si>
  <si>
    <t>นาย บุญศรี กองจันทร์</t>
  </si>
  <si>
    <t>นางฉัตรสุมน  ทัศนา</t>
  </si>
  <si>
    <t>นายปฏิภาณ โรจน์รุ่ง</t>
  </si>
  <si>
    <t>เดิม - สกุล : นางณิชาดา ศรีเกษ</t>
  </si>
  <si>
    <t>นางณิชาดา  วินิจศรีเกษ</t>
  </si>
  <si>
    <t>นายชญานนท์ สิทธิ</t>
  </si>
  <si>
    <t>นายจักรกฤษณ์ สีม่วง</t>
  </si>
  <si>
    <t>นางสีพันธ์ สิทธิ</t>
  </si>
  <si>
    <t>นางสาวนงลักษณ์ เก่งการทำ</t>
  </si>
  <si>
    <t>นางสาวทองพูล ใสแก้ว</t>
  </si>
  <si>
    <t>ด.ต.ณรงค์ ใสแก้ว</t>
  </si>
  <si>
    <t>นางสาวธัญลักษณ์ วงเครา</t>
  </si>
  <si>
    <t>นางศรีมา วงค์คำ</t>
  </si>
  <si>
    <t>นายพัตสุ์ วงเครา</t>
  </si>
  <si>
    <t>นาง พรพรรณ์ เครือสุวรรณ</t>
  </si>
  <si>
    <t>นายอภิรักษ์ คงทวี</t>
  </si>
  <si>
    <t>นาย พงศ์ศักดิ์ ศรีมะเริง</t>
  </si>
  <si>
    <t>นายชวลิต ธิจันดา</t>
  </si>
  <si>
    <t>นางสาวณัฏฐิณี  ปินตา</t>
  </si>
  <si>
    <t>นางรัชนีย์  ปินตา</t>
  </si>
  <si>
    <t>นายสนั่น  ปินตา</t>
  </si>
  <si>
    <t>นายปรีชากุล ดวงดี</t>
  </si>
  <si>
    <t>นายยุทธศักดิ์ ปินตา</t>
  </si>
  <si>
    <t>นางสาว วนิดา ช่างการ</t>
  </si>
  <si>
    <t>นาง วันดี ช่างการ</t>
  </si>
  <si>
    <t>สพม.ชม.</t>
  </si>
  <si>
    <t>หน่วย สพม.ชม.</t>
  </si>
  <si>
    <t>นางสาว ภัทรานิษฐ์ ชูชื่น</t>
  </si>
  <si>
    <t>txt_amphur</t>
  </si>
  <si>
    <t>txt_office</t>
  </si>
  <si>
    <t>txt_rank</t>
  </si>
  <si>
    <t>txt_firstname</t>
  </si>
  <si>
    <t>txt_lastname</t>
  </si>
  <si>
    <t>CountMember</t>
  </si>
  <si>
    <t>สพค / รายเดือน</t>
  </si>
  <si>
    <t>Amount</t>
  </si>
  <si>
    <t>ข้าราชการประจำการ</t>
  </si>
  <si>
    <t>นางสาว</t>
  </si>
  <si>
    <t>เกษราภรณ์</t>
  </si>
  <si>
    <t>สิงห์คะมณี</t>
  </si>
  <si>
    <t>นาง</t>
  </si>
  <si>
    <t>จีระนันท์</t>
  </si>
  <si>
    <t>แก้วเรือน</t>
  </si>
  <si>
    <t>นาย</t>
  </si>
  <si>
    <t>ปฏิภาณ</t>
  </si>
  <si>
    <t>โรจน์รุ่ง</t>
  </si>
  <si>
    <t>วิชาญ</t>
  </si>
  <si>
    <t>ชัยชมภู</t>
  </si>
  <si>
    <t>สุภาพร</t>
  </si>
  <si>
    <t>จอมใจ</t>
  </si>
  <si>
    <t>อนงค์พร</t>
  </si>
  <si>
    <t>วาฤทธิ์</t>
  </si>
  <si>
    <t>โรงเรียนจอมทอง</t>
  </si>
  <si>
    <t>วิโรจน์</t>
  </si>
  <si>
    <t>ดวงสุริยะ</t>
  </si>
  <si>
    <t>สมบูรณ์</t>
  </si>
  <si>
    <t>จองคำ</t>
  </si>
  <si>
    <t>อนุชิต</t>
  </si>
  <si>
    <t>อาจหาญ</t>
  </si>
  <si>
    <t>อภิรักษ์</t>
  </si>
  <si>
    <t>คงทวี</t>
  </si>
  <si>
    <t>นิติศักดิ์</t>
  </si>
  <si>
    <t>เต๋จ๊ะ</t>
  </si>
  <si>
    <t>ประจักร์</t>
  </si>
  <si>
    <t>ศรีวิทะ</t>
  </si>
  <si>
    <t>ผดุง</t>
  </si>
  <si>
    <t>อินธิสอน</t>
  </si>
  <si>
    <t>โรงเรียนอรุโณทัยวิทยาคม</t>
  </si>
  <si>
    <t>อัสฎางค์</t>
  </si>
  <si>
    <t>กองสถาน</t>
  </si>
  <si>
    <t>ปิรามิด</t>
  </si>
  <si>
    <t>สุดแสวง</t>
  </si>
  <si>
    <t>โรงเรียนไชยปราการ</t>
  </si>
  <si>
    <t>จินตนา</t>
  </si>
  <si>
    <t>แสงมูล</t>
  </si>
  <si>
    <t>ณิชาดา</t>
  </si>
  <si>
    <t>วินิจศรีเกษ</t>
  </si>
  <si>
    <t>คนอง</t>
  </si>
  <si>
    <t>วงศ์งาม</t>
  </si>
  <si>
    <t>ทองพูล</t>
  </si>
  <si>
    <t>ใสแก้ว</t>
  </si>
  <si>
    <t>ว่าที่ ร.ต.</t>
  </si>
  <si>
    <t>สุรไกร</t>
  </si>
  <si>
    <t>ทับสุวรรณ์</t>
  </si>
  <si>
    <t>อัญธิฌา</t>
  </si>
  <si>
    <t>มีวรรณ์</t>
  </si>
  <si>
    <t>ธัญลักษณ์</t>
  </si>
  <si>
    <t>วงเครา</t>
  </si>
  <si>
    <t>ชานนท์</t>
  </si>
  <si>
    <t>สิทธิ</t>
  </si>
  <si>
    <t>โรงเรียนดอยเต่าวิทยาคม</t>
  </si>
  <si>
    <t>ชีวัน</t>
  </si>
  <si>
    <t>บุญตั๋น</t>
  </si>
  <si>
    <t>มนัส</t>
  </si>
  <si>
    <t>ตันมูล</t>
  </si>
  <si>
    <t>พัชรินทร์</t>
  </si>
  <si>
    <t>แสนแปง</t>
  </si>
  <si>
    <t>สุวิมล</t>
  </si>
  <si>
    <t>ด้วงยศ</t>
  </si>
  <si>
    <t>โรงเรียนดอยสะเก็ดวิทยาคม</t>
  </si>
  <si>
    <t>พรพิมล</t>
  </si>
  <si>
    <t>บุญโคตร</t>
  </si>
  <si>
    <t>อานนท์</t>
  </si>
  <si>
    <t>ขัตติ</t>
  </si>
  <si>
    <t>อำนาจ</t>
  </si>
  <si>
    <t>กันทะวงศ์</t>
  </si>
  <si>
    <t>นิตยา</t>
  </si>
  <si>
    <t>ทินะ</t>
  </si>
  <si>
    <t>โรงเรียนสองแคววิทยาคม</t>
  </si>
  <si>
    <t>กานดา</t>
  </si>
  <si>
    <t>ชุมคำ</t>
  </si>
  <si>
    <t>ปิยะนันท์</t>
  </si>
  <si>
    <t>พลวัน</t>
  </si>
  <si>
    <t>ผ่องพรรณ</t>
  </si>
  <si>
    <t>ชัยสาร</t>
  </si>
  <si>
    <t>สมศักดิ์</t>
  </si>
  <si>
    <t>ตานะเป็ง</t>
  </si>
  <si>
    <t>โรงเรียนสันติสุข</t>
  </si>
  <si>
    <t>ภัทรานิษฐ์</t>
  </si>
  <si>
    <t>ชูชื่น</t>
  </si>
  <si>
    <t>ณัฎฐ์ชิตา</t>
  </si>
  <si>
    <t>แสงประสิทธิ์</t>
  </si>
  <si>
    <t>โรงเรียนพร้าววิทยาคม</t>
  </si>
  <si>
    <t>ชื่นพักตร์</t>
  </si>
  <si>
    <t>สมานวงศ์</t>
  </si>
  <si>
    <t>ธนวรรณ</t>
  </si>
  <si>
    <t>มหายศ</t>
  </si>
  <si>
    <t>ประภาพร</t>
  </si>
  <si>
    <t>ทองดี</t>
  </si>
  <si>
    <t>วิมล</t>
  </si>
  <si>
    <t>นาวะระ</t>
  </si>
  <si>
    <t>ศนิชา</t>
  </si>
  <si>
    <t>เลิศการ</t>
  </si>
  <si>
    <t>อ้อยทิพย์</t>
  </si>
  <si>
    <t>ญาณิศา</t>
  </si>
  <si>
    <t>คำภิระ</t>
  </si>
  <si>
    <t>ทวี</t>
  </si>
  <si>
    <t>สิริปุญญปารม์</t>
  </si>
  <si>
    <t>นรินทร์</t>
  </si>
  <si>
    <t>ทีหัวช้าง</t>
  </si>
  <si>
    <t>สอางศรี</t>
  </si>
  <si>
    <t>มณียะ</t>
  </si>
  <si>
    <t>สายฝน</t>
  </si>
  <si>
    <t>วรรณกูล</t>
  </si>
  <si>
    <t>เมืองเชียงใหม่</t>
  </si>
  <si>
    <t>โรงเรียนกาวิละวิทยาลัย</t>
  </si>
  <si>
    <t>วรพงษ์</t>
  </si>
  <si>
    <t>ทองเลิศ</t>
  </si>
  <si>
    <t>กาญจนา</t>
  </si>
  <si>
    <t>อินต๊ะขัติ</t>
  </si>
  <si>
    <t>สุนีย์</t>
  </si>
  <si>
    <t>แก้วสุพรรณ</t>
  </si>
  <si>
    <t>โรงเรียนวัฒโนทัยพายัพ</t>
  </si>
  <si>
    <t>กัลยา</t>
  </si>
  <si>
    <t>ประทุมเกษร</t>
  </si>
  <si>
    <t>ชัยภัทร</t>
  </si>
  <si>
    <t>ปวงอุปถัมภ์</t>
  </si>
  <si>
    <t>ณรงค์</t>
  </si>
  <si>
    <t>ตันจะริรักษ์</t>
  </si>
  <si>
    <t>ฉัตรสุมน</t>
  </si>
  <si>
    <t>ทัศนา</t>
  </si>
  <si>
    <t>ดวงจันทร์</t>
  </si>
  <si>
    <t>บุญก้ำ</t>
  </si>
  <si>
    <t>พิมพิมล</t>
  </si>
  <si>
    <t>คำวงค์</t>
  </si>
  <si>
    <t>รัชรินทร์</t>
  </si>
  <si>
    <t>แปงแสง</t>
  </si>
  <si>
    <t>สุทธิษา</t>
  </si>
  <si>
    <t>รัตนมงคล</t>
  </si>
  <si>
    <t>โรงเรียนหอพระ</t>
  </si>
  <si>
    <t>ธรรมนาถ</t>
  </si>
  <si>
    <t>คำไทย</t>
  </si>
  <si>
    <t>โรงเรียนแม่แจ่ม</t>
  </si>
  <si>
    <t>พวงเพชร</t>
  </si>
  <si>
    <t>ดวงแก้วน้อย</t>
  </si>
  <si>
    <t>รื่นจิตร</t>
  </si>
  <si>
    <t>ปัญญาเรือง</t>
  </si>
  <si>
    <t>วิรัตน์</t>
  </si>
  <si>
    <t>ศรีเที่ยง</t>
  </si>
  <si>
    <t>เกียรติศักดิ์</t>
  </si>
  <si>
    <t>ปันคำ</t>
  </si>
  <si>
    <t>จันทร์ฉาย</t>
  </si>
  <si>
    <t>ประสิงห์</t>
  </si>
  <si>
    <t>ฉวีวรรณ</t>
  </si>
  <si>
    <t>ศรีใจน้อย</t>
  </si>
  <si>
    <t>ณิชากร</t>
  </si>
  <si>
    <t>อินต๊ะคำ</t>
  </si>
  <si>
    <t>โรงเรียนแม่แตง</t>
  </si>
  <si>
    <t>เจริญ</t>
  </si>
  <si>
    <t>ศรีวิชัย</t>
  </si>
  <si>
    <t>ถาวรี</t>
  </si>
  <si>
    <t>ถนัดธนูศิลป์</t>
  </si>
  <si>
    <t>คำเส้า</t>
  </si>
  <si>
    <t>รัชนิภา</t>
  </si>
  <si>
    <t>ธาตุอินจันทร์</t>
  </si>
  <si>
    <t>เพ็ญแข</t>
  </si>
  <si>
    <t>ดรุณ</t>
  </si>
  <si>
    <t>ไพโรจน์</t>
  </si>
  <si>
    <t>สุวรรณธัช</t>
  </si>
  <si>
    <t>สุจิตรา</t>
  </si>
  <si>
    <t>ขุนคำ</t>
  </si>
  <si>
    <t>เชิดศักดิ์</t>
  </si>
  <si>
    <t>หมื้อชุม</t>
  </si>
  <si>
    <t>นัยน์ปพร</t>
  </si>
  <si>
    <t>ดวงแก้ว</t>
  </si>
  <si>
    <t>โรงเรียนแม่หอพระวิทยาคม</t>
  </si>
  <si>
    <t>ประเสริฐ</t>
  </si>
  <si>
    <t>เหล่ากาแฝง</t>
  </si>
  <si>
    <t>ปฏิธาน</t>
  </si>
  <si>
    <t>ผันผาย</t>
  </si>
  <si>
    <t>ศรีภูมิ</t>
  </si>
  <si>
    <t>โรงเรียนสันป่ายางวิทยาคม</t>
  </si>
  <si>
    <t>จำนงค์</t>
  </si>
  <si>
    <t>วชรนันท์</t>
  </si>
  <si>
    <t>ทิพย์ดวงตา</t>
  </si>
  <si>
    <t>โรงเรียนนวมินทราชูทิศ พายัพ</t>
  </si>
  <si>
    <t>ฉัตรดาว</t>
  </si>
  <si>
    <t>ขันจันทร์</t>
  </si>
  <si>
    <t>โฉมฉาย</t>
  </si>
  <si>
    <t>พานแก้ว</t>
  </si>
  <si>
    <t>เชิดชัย</t>
  </si>
  <si>
    <t>ลำนวล</t>
  </si>
  <si>
    <t>ปานเสก</t>
  </si>
  <si>
    <t>สุทธปรีดา</t>
  </si>
  <si>
    <t>ภัสรลักษณ์</t>
  </si>
  <si>
    <t>จิณณ์ครุฑมาศ</t>
  </si>
  <si>
    <t>สุดารัตน์</t>
  </si>
  <si>
    <t>อุทัยผล</t>
  </si>
  <si>
    <t>วัลลภ</t>
  </si>
  <si>
    <t>สิริผ่องใส</t>
  </si>
  <si>
    <t>ศิริกาญจน์</t>
  </si>
  <si>
    <t>โภคทรัพย์กิจ</t>
  </si>
  <si>
    <t>อภิเดช</t>
  </si>
  <si>
    <t>อิ่นคำ</t>
  </si>
  <si>
    <t>กุลญา</t>
  </si>
  <si>
    <t>ดุลย์สูงเนิน</t>
  </si>
  <si>
    <t>โรงเรียนแม่ริมวิทยาคม</t>
  </si>
  <si>
    <t>ธนู</t>
  </si>
  <si>
    <t>จำรูญ</t>
  </si>
  <si>
    <t>จันทร์เช้า</t>
  </si>
  <si>
    <t>มานิตย์</t>
  </si>
  <si>
    <t>ปัญธิมา</t>
  </si>
  <si>
    <t>วีรศักดิ์</t>
  </si>
  <si>
    <t>ราษฎร์ดี</t>
  </si>
  <si>
    <t>สมหมาย</t>
  </si>
  <si>
    <t>แสงแก้ว</t>
  </si>
  <si>
    <t>สิงห์แก้ว</t>
  </si>
  <si>
    <t>สิงห์โต</t>
  </si>
  <si>
    <t>ธงเทียน</t>
  </si>
  <si>
    <t>โรงเรียนบ้านกาดวิทยาคม</t>
  </si>
  <si>
    <t>ธิดาพร</t>
  </si>
  <si>
    <t>ตุ่นตุ้ย</t>
  </si>
  <si>
    <t>อำไพ</t>
  </si>
  <si>
    <t>เสวิกา</t>
  </si>
  <si>
    <t>โรงเรียนแม่ออนวิทยาลัย</t>
  </si>
  <si>
    <t>ธเนศ</t>
  </si>
  <si>
    <t>สุนทรนันท</t>
  </si>
  <si>
    <t>สมพร</t>
  </si>
  <si>
    <t>ใจบุญนอก</t>
  </si>
  <si>
    <t>วีระยุทธ</t>
  </si>
  <si>
    <t>สุขสาย</t>
  </si>
  <si>
    <t>นฤมล</t>
  </si>
  <si>
    <t>หลวงภักดี</t>
  </si>
  <si>
    <t>พิศชานีย์</t>
  </si>
  <si>
    <t>อินทวิวัฒน์</t>
  </si>
  <si>
    <t>โรงเรียนเวียงแหงวิทยาคม</t>
  </si>
  <si>
    <t>ณภัทร</t>
  </si>
  <si>
    <t>คำยา</t>
  </si>
  <si>
    <t>โรงเรียนสะเมิงพิทยาคม</t>
  </si>
  <si>
    <t>ฤทธิชัย</t>
  </si>
  <si>
    <t>เรือนคำ</t>
  </si>
  <si>
    <t>จำลอง</t>
  </si>
  <si>
    <t>อธิพรหม</t>
  </si>
  <si>
    <t>พิชญา</t>
  </si>
  <si>
    <t>มณีศร</t>
  </si>
  <si>
    <t>โรงเรียนสันกำแพง</t>
  </si>
  <si>
    <t>เฉลิม</t>
  </si>
  <si>
    <t>อินทะรังษี</t>
  </si>
  <si>
    <t>นุสรา</t>
  </si>
  <si>
    <t>ตาคำ</t>
  </si>
  <si>
    <t>อัจฉราพร</t>
  </si>
  <si>
    <t>ชญานิศ</t>
  </si>
  <si>
    <t>ไชยเดชะ</t>
  </si>
  <si>
    <t>พีรญา</t>
  </si>
  <si>
    <t>ถิรธัญญ์ธาดา</t>
  </si>
  <si>
    <t>โรงเรียนสันทรายวิทยาคม</t>
  </si>
  <si>
    <t>ว่าที่ ร.ท.</t>
  </si>
  <si>
    <t>จุมพล</t>
  </si>
  <si>
    <t>ทาทอง</t>
  </si>
  <si>
    <t>เทพวิกรณ์</t>
  </si>
  <si>
    <t>มณีวัง</t>
  </si>
  <si>
    <t>พิศมัย</t>
  </si>
  <si>
    <t>แสงคำ</t>
  </si>
  <si>
    <t>วนิดา</t>
  </si>
  <si>
    <t>กิติลือ</t>
  </si>
  <si>
    <t>สุรชัย</t>
  </si>
  <si>
    <t>คูณแก้ว</t>
  </si>
  <si>
    <t>อภิสิทธิ์</t>
  </si>
  <si>
    <t>อภิวงค์งาม</t>
  </si>
  <si>
    <t>โรงเรียนเทพศิรินทร์เชียงใหม่</t>
  </si>
  <si>
    <t>ฉัตรทอง</t>
  </si>
  <si>
    <t>ปัญญาดง</t>
  </si>
  <si>
    <t>โรงเรียนสันป่าตองวิทยาคม</t>
  </si>
  <si>
    <t>จารุวรรณ</t>
  </si>
  <si>
    <t>คันธวงศ์</t>
  </si>
  <si>
    <t>ใจทิพย์</t>
  </si>
  <si>
    <t>แก้วมงคล</t>
  </si>
  <si>
    <t>ชวลิต</t>
  </si>
  <si>
    <t>ธิจันดา</t>
  </si>
  <si>
    <t>ดวงใจ</t>
  </si>
  <si>
    <t>ดวงลาภา</t>
  </si>
  <si>
    <t>ไชยวงค์</t>
  </si>
  <si>
    <t>วารี</t>
  </si>
  <si>
    <t>กู้เมือง</t>
  </si>
  <si>
    <t>ศิริรัตน์</t>
  </si>
  <si>
    <t>ชไรเบอร์</t>
  </si>
  <si>
    <t>สมร</t>
  </si>
  <si>
    <t>ปาดวง</t>
  </si>
  <si>
    <t>สุนทร</t>
  </si>
  <si>
    <t>พัชราภรณ์</t>
  </si>
  <si>
    <t>บุญสุข</t>
  </si>
  <si>
    <t>พิกุล</t>
  </si>
  <si>
    <t>นิตย์อำนวยผล</t>
  </si>
  <si>
    <t>มุทิตา</t>
  </si>
  <si>
    <t>กาปวน</t>
  </si>
  <si>
    <t>สิทธิชัย</t>
  </si>
  <si>
    <t>ช่องงาม</t>
  </si>
  <si>
    <t>อรนุช</t>
  </si>
  <si>
    <t>งอกศักดา</t>
  </si>
  <si>
    <t>พลับพลึง</t>
  </si>
  <si>
    <t>พัฒนานุรักษ์</t>
  </si>
  <si>
    <t>วัชรี</t>
  </si>
  <si>
    <t>ทาวงค์</t>
  </si>
  <si>
    <t>โรงเรียนสารภีพิทยาคม</t>
  </si>
  <si>
    <t>ยุพา</t>
  </si>
  <si>
    <t>สิทธิประเวช</t>
  </si>
  <si>
    <t>รัตติยา</t>
  </si>
  <si>
    <t>พัฒนากร</t>
  </si>
  <si>
    <t>โรงเรียนหางดงรัฐราษฎร์อุปถัมภ์</t>
  </si>
  <si>
    <t>เทวิล</t>
  </si>
  <si>
    <t>จินะกาศ</t>
  </si>
  <si>
    <t>บุษบา</t>
  </si>
  <si>
    <t>โพธิ์แต่ง</t>
  </si>
  <si>
    <t>จรรยา</t>
  </si>
  <si>
    <t>เวียงมูล</t>
  </si>
  <si>
    <t>แทนคุณ</t>
  </si>
  <si>
    <t>พันธุศาสตร์</t>
  </si>
  <si>
    <t>ณัฏฐิณี</t>
  </si>
  <si>
    <t>ปินตา</t>
  </si>
  <si>
    <t>โรงเรียนอมก๋อยวิทยาคม</t>
  </si>
  <si>
    <t>กิตติพงษ์</t>
  </si>
  <si>
    <t>คำแหง</t>
  </si>
  <si>
    <t>ประทุม</t>
  </si>
  <si>
    <t>ฟองตายา</t>
  </si>
  <si>
    <t>วราภา</t>
  </si>
  <si>
    <t>เลาหเพ็ญแสง</t>
  </si>
  <si>
    <t>พิชัย</t>
  </si>
  <si>
    <t>ใจตา</t>
  </si>
  <si>
    <t>โรงเรียนฮอดพิทยาคม</t>
  </si>
  <si>
    <t>พนมพร</t>
  </si>
  <si>
    <t>ฟูศรีสกุล</t>
  </si>
  <si>
    <t>ระวี</t>
  </si>
  <si>
    <t>คงภาษี</t>
  </si>
  <si>
    <t>วรวุฒิ</t>
  </si>
  <si>
    <t>ศรีไววาง</t>
  </si>
  <si>
    <t>ว่าที่ ร.ต.หญิง</t>
  </si>
  <si>
    <t>พัชรนรี</t>
  </si>
  <si>
    <t>ธรรมเมืองมูล</t>
  </si>
  <si>
    <t>เผ่าต๊ะใจ</t>
  </si>
  <si>
    <t>ปิมธ์</t>
  </si>
  <si>
    <t>แสงอุทัย</t>
  </si>
  <si>
    <t>วันเพ็ญ</t>
  </si>
  <si>
    <t>พันอินทร์</t>
  </si>
  <si>
    <t>สายรุ้ง</t>
  </si>
  <si>
    <t>หล่อใจ</t>
  </si>
  <si>
    <t>ไม่เป็น ส.พ.ค.</t>
  </si>
  <si>
    <t>นางพิชญา มณีศร</t>
  </si>
  <si>
    <t>นาง ทองเหรียญ มณีศร</t>
  </si>
  <si>
    <t>นาย คำจันทร์ พรหมปัญญา</t>
  </si>
  <si>
    <t>นาง บัวแก้ว พรหมปัญญา</t>
  </si>
  <si>
    <t>รวม / สค.65</t>
  </si>
  <si>
    <t>หน่วย สพม.เชียงใหม่</t>
  </si>
  <si>
    <t>ราย</t>
  </si>
  <si>
    <t>บาท</t>
  </si>
  <si>
    <t>.</t>
  </si>
  <si>
    <t>นางศิริพร ชัยชมภู</t>
  </si>
  <si>
    <t>นาง จันทร์ฟอง สิงห์คะมณี</t>
  </si>
  <si>
    <t>นาย กำธร แก้วเรือน</t>
  </si>
  <si>
    <t>นาง อาธัญญา เต๋จ๊ะ</t>
  </si>
  <si>
    <t>นาง สมพร ศรีวิทะ</t>
  </si>
  <si>
    <t>นาย ใจมา อินธิสอน</t>
  </si>
  <si>
    <t>นาง มนตรี ตันมูล</t>
  </si>
  <si>
    <t>นาย สุวิทย์ ทินะ</t>
  </si>
  <si>
    <t>นาง นงคราญ ตานะเป็ง</t>
  </si>
  <si>
    <t>นาย ทองคำ มณียะ</t>
  </si>
  <si>
    <t>นาง มาลัย มณีโชติ</t>
  </si>
  <si>
    <t>นาง สนอง แวดอุดม</t>
  </si>
  <si>
    <t>นางสาวกาญจนา  อินต๊ะขัติ</t>
  </si>
  <si>
    <t>นาง เอ้ย อินต๊ะขัติ</t>
  </si>
  <si>
    <t>นางรัชรินทร์ แปงแสง</t>
  </si>
  <si>
    <t>นาย ศรนิมิตร อาษากิจ</t>
  </si>
  <si>
    <t>เดิม-สกุล : นางรัชรินทร์ อาษากิจ</t>
  </si>
  <si>
    <t>นาย สมาน คำวงค์</t>
  </si>
  <si>
    <t>นาง จันทร์ศรี สายฝั้น</t>
  </si>
  <si>
    <t>นาย ไพรัช  ทัศนา</t>
  </si>
  <si>
    <t>นาย อุ่นใจ ปันคำ</t>
  </si>
  <si>
    <t>นาง จำ อินต๊ะคำ</t>
  </si>
  <si>
    <t>นาย จำรัส ประสิงห์</t>
  </si>
  <si>
    <t>นาง คำหน้อย ปัญญามูล</t>
  </si>
  <si>
    <t>นาง วิโรจน์ ดรุณ</t>
  </si>
  <si>
    <t>นาง สงวน พรมปัญญา</t>
  </si>
  <si>
    <t>นาง เทียมจันทร์ สุวรรณธัช</t>
  </si>
  <si>
    <t>นาง นภาพร ผันผาย</t>
  </si>
  <si>
    <t>นาง จันทิรา กันทะวงศ์</t>
  </si>
  <si>
    <t>นาง ศรีนวล ผันผาย</t>
  </si>
  <si>
    <t>นาง สุวารี ขัติศรี</t>
  </si>
  <si>
    <t>นาง เยาวลักษณ์ อิ่นคำ</t>
  </si>
  <si>
    <t>นาย ชาญพิศุทธิ์ โภคทรัพย์กิจ</t>
  </si>
  <si>
    <t>นาง พัชรินทร์ จันทร์เช้า</t>
  </si>
  <si>
    <t>นายมานิตย์ ปัญธิมา</t>
  </si>
  <si>
    <t>นาง อำภา ปัญธิมา</t>
  </si>
  <si>
    <t>นาง จำเรียง ราษฎร์ดี</t>
  </si>
  <si>
    <t>นาง ศิริลักษณ์ แสงแก้ว</t>
  </si>
  <si>
    <t>นาง อำนวย ราษฎร์ดี</t>
  </si>
  <si>
    <t>นาง กาญจนา ธงเทียน</t>
  </si>
  <si>
    <t>นาง ปราณี สุขสาย</t>
  </si>
  <si>
    <t>นาง เรือนแก้ว อธิพรหม</t>
  </si>
  <si>
    <t>นาย สมัคร นิตย์อำนวยผล</t>
  </si>
  <si>
    <t>นาง พิสมัย ช่องงาม</t>
  </si>
  <si>
    <t>นาย ธนา หมีจันต๊ะ</t>
  </si>
  <si>
    <t>นาง บัวจันทร์ ใจตา</t>
  </si>
  <si>
    <t>นาง ฟองนวล ธรรมเมืองมูล</t>
  </si>
  <si>
    <t>นาย สุรพล เวียงมูล</t>
  </si>
  <si>
    <t>นางแสงยัน  ด้วงยศ</t>
  </si>
  <si>
    <t>ด.ต.มนัส มูลพานิช</t>
  </si>
  <si>
    <t>นาง บังอร จูแวน</t>
  </si>
  <si>
    <t>นาย บุญดี จูแวน</t>
  </si>
  <si>
    <t>นาง สุดา วรรณกูล</t>
  </si>
  <si>
    <t>นาย อินถา วรรณกูล</t>
  </si>
  <si>
    <t>นาง วิไล ศิริวงค์</t>
  </si>
  <si>
    <t>นาย ติ๊บ ศิริวงค์</t>
  </si>
  <si>
    <t>นาง วิไล หมื้อชุม</t>
  </si>
  <si>
    <t>นาง พันธ์ มารินทร์</t>
  </si>
  <si>
    <t>นาง ขจร คำมงคล</t>
  </si>
  <si>
    <t>นาย สมเพชร คำมงคล</t>
  </si>
  <si>
    <t>นาง กัณหา กันตีมูล</t>
  </si>
  <si>
    <t>นาย เกษม กันตีมูล</t>
  </si>
  <si>
    <t>นางพิศชานีย์  อินทวิวัฒน์</t>
  </si>
  <si>
    <t>นางสาว จาเนญ์ฌาฐ์ อินทวิวัฒน์</t>
  </si>
  <si>
    <t>นาย เรืองพจน์ อินทวิวัฒน์</t>
  </si>
  <si>
    <t>เดิม-ชื่อ-สกลุ : นางพิศมร  อินทวิวัฒน์</t>
  </si>
  <si>
    <t>นางสาว ณภัทร คำยา</t>
  </si>
  <si>
    <t>นาง แก้ว คำยา</t>
  </si>
  <si>
    <t>นาย แจ้ คำยา</t>
  </si>
  <si>
    <t>นางพิชญา มณีศร - ไม่เป็น</t>
  </si>
  <si>
    <t>นาง สมหวัง สูงโหย่</t>
  </si>
  <si>
    <t>พ.ต.ท. พิทักษ์ ทาวงค์</t>
  </si>
  <si>
    <t>นาง ดวงนภา พัฒนานุรักษ์</t>
  </si>
  <si>
    <t>นาย คำเพชร พัฒนานุรักษ์</t>
  </si>
  <si>
    <t>นาง คำปัน กุยปวง</t>
  </si>
  <si>
    <t>นาย ธนู กุยปวน</t>
  </si>
  <si>
    <t>นาง จันทรา แสงอุทัย</t>
  </si>
  <si>
    <t>นาย จุมพล แสงอุทัย</t>
  </si>
  <si>
    <t>นาง จุมปา หล่อใจ</t>
  </si>
  <si>
    <t>นาง วันเพ็ญ พันอินทร์</t>
  </si>
  <si>
    <t>นางสาว วันดี  พันธุศาสตร์</t>
  </si>
  <si>
    <t>ร.ต.อ.สมฤทธิ์ ดวงแก้ว</t>
  </si>
  <si>
    <t>นางสนธยา สิทธิ</t>
  </si>
  <si>
    <t>รวม</t>
  </si>
  <si>
    <t>[ ประจำการ ]</t>
  </si>
  <si>
    <t>เจ้าของเงินเดือน - ไม่เป็น ส.พ.ค.  จำนวน  1  คน  :  สมาชิก  3  คน</t>
  </si>
  <si>
    <t>เพิ่ม [ + ]</t>
  </si>
  <si>
    <t xml:space="preserve">ลด [ - ] </t>
  </si>
  <si>
    <t>นาง ติ๊บ เซ็งเสาร์ / กย.65 - ย้ายออก - สพค - ธนาคาร</t>
  </si>
  <si>
    <t>จำนวนทั้งสิ้น    269  คน</t>
  </si>
  <si>
    <t>ย้าย / พย.65</t>
  </si>
  <si>
    <t>เพิ่ม</t>
  </si>
  <si>
    <t>ชำระผ่านธนาคาร</t>
  </si>
  <si>
    <t>5/66</t>
  </si>
  <si>
    <t>มีแบบ</t>
  </si>
  <si>
    <t>ปป. - สกุล : นางฉวีวรรณ อนันตวงษ์</t>
  </si>
  <si>
    <t>7/66</t>
  </si>
  <si>
    <t>10/66</t>
  </si>
  <si>
    <t>เกษียณปี 66 : ลูกจ้างประจำ</t>
  </si>
  <si>
    <t>สพม.</t>
  </si>
  <si>
    <t>เกษียณ-รอแบบ-ส.34</t>
  </si>
  <si>
    <t>บำนาญ</t>
  </si>
  <si>
    <t>ข้าราชการบำนาญ</t>
  </si>
  <si>
    <t>โรงเรียนยุพราชวิทยาลัย - ข้าราชการ</t>
  </si>
  <si>
    <t>โรงเรียนฝางชนูปถัมภ์</t>
  </si>
  <si>
    <t>ฝาง</t>
  </si>
  <si>
    <t>วาสนา</t>
  </si>
  <si>
    <t>บุญเรือง</t>
  </si>
  <si>
    <t>ไม่มี</t>
  </si>
  <si>
    <t>1/67</t>
  </si>
  <si>
    <t>ลาออกราชการ : 1 ม.ค.67</t>
  </si>
  <si>
    <t>สพป.5</t>
  </si>
  <si>
    <t>รร.บ้านเด่นวิทยา</t>
  </si>
  <si>
    <t>จำนวนทั้งสิ้น  190  คน</t>
  </si>
  <si>
    <t>มี.ค.67</t>
  </si>
  <si>
    <t>ประจำเดือน :  เมษายน  2567</t>
  </si>
  <si>
    <t>หักรายละ  435.00  บาท  ( 29 ราย x 15 บาท )</t>
  </si>
  <si>
    <t>เม.ย.67</t>
  </si>
  <si>
    <t>เม.ย. 67 / รวมทั้งสิ้น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</si>
</sst>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  <numFmt numFmtId="188" formatCode="#,###"/>
    <numFmt numFmtId="189" formatCode="_(* #,##0.00_);_(* \(#,##0.00\);_(* &quot;-&quot;??_);_(@_)"/>
    <numFmt numFmtId="190" formatCode="#,###.00"/>
  </numFmts>
  <fonts count="52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0"/>
      <name val="Arial"/>
      <family val="2"/>
    </font>
    <font>
      <sz val="10"/>
      <name val="Arial"/>
      <family val="2"/>
    </font>
    <font>
      <b/>
      <u val="single"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u val="double"/>
      <sz val="10"/>
      <name val="Arial"/>
      <family val="2"/>
    </font>
    <font>
      <sz val="8"/>
      <name val="Tahoma"/>
      <family val="2"/>
    </font>
    <font>
      <sz val="10"/>
      <name val="Tahoma"/>
      <family val="2"/>
    </font>
    <font>
      <b/>
      <u val="double"/>
      <sz val="10"/>
      <name val="Tahoma"/>
      <family val="2"/>
    </font>
    <font>
      <b/>
      <u val="doubleAccounting"/>
      <sz val="10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0"/>
      <color indexed="36"/>
      <name val="Tahoma"/>
      <family val="2"/>
    </font>
    <font>
      <sz val="10"/>
      <color indexed="12"/>
      <name val="Arial"/>
      <family val="2"/>
    </font>
    <font>
      <b/>
      <sz val="10"/>
      <color indexed="36"/>
      <name val="Arial"/>
      <family val="2"/>
    </font>
    <font>
      <sz val="10"/>
      <color indexed="36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rgb="FF7030A0"/>
      <name val="Tahoma"/>
      <family val="2"/>
    </font>
    <font>
      <sz val="10"/>
      <color rgb="FF0000FF"/>
      <name val="Arial"/>
      <family val="2"/>
    </font>
    <font>
      <b/>
      <sz val="10"/>
      <color rgb="FF7030A0"/>
      <name val="Arial"/>
      <family val="2"/>
    </font>
    <font>
      <sz val="10"/>
      <color rgb="FF7030A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99FF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ck"/>
      <bottom style="double"/>
    </border>
    <border>
      <left style="thin"/>
      <right style="thin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medium"/>
      <bottom style="double"/>
    </border>
    <border>
      <left style="thin"/>
      <right>
        <color indexed="63"/>
      </right>
      <top style="hair"/>
      <bottom style="hair"/>
    </border>
    <border>
      <left style="thin"/>
      <right style="thin"/>
      <top>
        <color indexed="63"/>
      </top>
      <bottom style="hair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2" applyNumberFormat="0" applyAlignment="0" applyProtection="0"/>
    <xf numFmtId="0" fontId="38" fillId="0" borderId="3" applyNumberFormat="0" applyFill="0" applyAlignment="0" applyProtection="0"/>
    <xf numFmtId="0" fontId="39" fillId="22" borderId="0" applyNumberFormat="0" applyBorder="0" applyAlignment="0" applyProtection="0"/>
    <xf numFmtId="0" fontId="40" fillId="23" borderId="1" applyNumberFormat="0" applyAlignment="0" applyProtection="0"/>
    <xf numFmtId="0" fontId="41" fillId="24" borderId="0" applyNumberFormat="0" applyBorder="0" applyAlignment="0" applyProtection="0"/>
    <xf numFmtId="9" fontId="1" fillId="0" borderId="0" applyFont="0" applyFill="0" applyBorder="0" applyAlignment="0" applyProtection="0"/>
    <xf numFmtId="0" fontId="42" fillId="0" borderId="4" applyNumberFormat="0" applyFill="0" applyAlignment="0" applyProtection="0"/>
    <xf numFmtId="0" fontId="43" fillId="25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44" fillId="20" borderId="5" applyNumberFormat="0" applyAlignment="0" applyProtection="0"/>
    <xf numFmtId="0" fontId="1" fillId="32" borderId="6" applyNumberFormat="0" applyFont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63">
    <xf numFmtId="0" fontId="0" fillId="0" borderId="0" xfId="0" applyFont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49" fontId="3" fillId="0" borderId="10" xfId="0" applyNumberFormat="1" applyFont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49" fontId="3" fillId="0" borderId="0" xfId="0" applyNumberFormat="1" applyFont="1" applyFill="1" applyAlignment="1">
      <alignment horizontal="left"/>
    </xf>
    <xf numFmtId="49" fontId="3" fillId="0" borderId="11" xfId="0" applyNumberFormat="1" applyFont="1" applyFill="1" applyBorder="1" applyAlignment="1">
      <alignment horizontal="left"/>
    </xf>
    <xf numFmtId="49" fontId="2" fillId="0" borderId="10" xfId="0" applyNumberFormat="1" applyFont="1" applyFill="1" applyBorder="1" applyAlignment="1">
      <alignment horizontal="left"/>
    </xf>
    <xf numFmtId="49" fontId="3" fillId="0" borderId="10" xfId="0" applyNumberFormat="1" applyFont="1" applyFill="1" applyBorder="1" applyAlignment="1">
      <alignment horizontal="left"/>
    </xf>
    <xf numFmtId="0" fontId="3" fillId="0" borderId="11" xfId="0" applyFont="1" applyFill="1" applyBorder="1" applyAlignment="1">
      <alignment horizontal="left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2" fillId="0" borderId="12" xfId="0" applyFont="1" applyFill="1" applyBorder="1" applyAlignment="1">
      <alignment horizontal="center"/>
    </xf>
    <xf numFmtId="49" fontId="2" fillId="0" borderId="12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2" fillId="0" borderId="13" xfId="0" applyFont="1" applyFill="1" applyBorder="1" applyAlignment="1">
      <alignment horizontal="center"/>
    </xf>
    <xf numFmtId="49" fontId="2" fillId="0" borderId="13" xfId="0" applyNumberFormat="1" applyFont="1" applyFill="1" applyBorder="1" applyAlignment="1">
      <alignment horizontal="center"/>
    </xf>
    <xf numFmtId="0" fontId="2" fillId="0" borderId="14" xfId="0" applyFont="1" applyFill="1" applyBorder="1" applyAlignment="1">
      <alignment horizontal="left"/>
    </xf>
    <xf numFmtId="49" fontId="2" fillId="0" borderId="14" xfId="0" applyNumberFormat="1" applyFont="1" applyFill="1" applyBorder="1" applyAlignment="1">
      <alignment horizontal="left"/>
    </xf>
    <xf numFmtId="0" fontId="3" fillId="0" borderId="10" xfId="0" applyFont="1" applyFill="1" applyBorder="1" applyAlignment="1">
      <alignment horizontal="right"/>
    </xf>
    <xf numFmtId="0" fontId="2" fillId="0" borderId="15" xfId="0" applyFont="1" applyFill="1" applyBorder="1" applyAlignment="1">
      <alignment horizontal="right"/>
    </xf>
    <xf numFmtId="49" fontId="4" fillId="0" borderId="10" xfId="0" applyNumberFormat="1" applyFont="1" applyFill="1" applyBorder="1" applyAlignment="1">
      <alignment horizontal="left"/>
    </xf>
    <xf numFmtId="0" fontId="3" fillId="0" borderId="16" xfId="0" applyFont="1" applyFill="1" applyBorder="1" applyAlignment="1">
      <alignment horizontal="left"/>
    </xf>
    <xf numFmtId="49" fontId="2" fillId="0" borderId="16" xfId="0" applyNumberFormat="1" applyFont="1" applyFill="1" applyBorder="1" applyAlignment="1">
      <alignment horizontal="left"/>
    </xf>
    <xf numFmtId="49" fontId="3" fillId="0" borderId="16" xfId="0" applyNumberFormat="1" applyFont="1" applyFill="1" applyBorder="1" applyAlignment="1">
      <alignment horizontal="left"/>
    </xf>
    <xf numFmtId="49" fontId="3" fillId="0" borderId="0" xfId="0" applyNumberFormat="1" applyFont="1" applyAlignment="1">
      <alignment horizontal="left"/>
    </xf>
    <xf numFmtId="0" fontId="3" fillId="0" borderId="10" xfId="0" applyFont="1" applyBorder="1" applyAlignment="1">
      <alignment horizontal="left"/>
    </xf>
    <xf numFmtId="49" fontId="2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49" fontId="4" fillId="0" borderId="16" xfId="0" applyNumberFormat="1" applyFont="1" applyFill="1" applyBorder="1" applyAlignment="1">
      <alignment horizontal="left"/>
    </xf>
    <xf numFmtId="49" fontId="3" fillId="0" borderId="17" xfId="0" applyNumberFormat="1" applyFont="1" applyFill="1" applyBorder="1" applyAlignment="1">
      <alignment horizontal="left"/>
    </xf>
    <xf numFmtId="0" fontId="2" fillId="0" borderId="16" xfId="0" applyFont="1" applyFill="1" applyBorder="1" applyAlignment="1">
      <alignment horizontal="left"/>
    </xf>
    <xf numFmtId="0" fontId="3" fillId="0" borderId="16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2" fillId="0" borderId="18" xfId="0" applyFont="1" applyBorder="1" applyAlignment="1">
      <alignment horizontal="left"/>
    </xf>
    <xf numFmtId="0" fontId="0" fillId="0" borderId="0" xfId="0" applyFill="1" applyAlignment="1">
      <alignment horizontal="left" shrinkToFit="1"/>
    </xf>
    <xf numFmtId="0" fontId="0" fillId="0" borderId="0" xfId="0" applyFill="1" applyAlignment="1">
      <alignment shrinkToFit="1"/>
    </xf>
    <xf numFmtId="0" fontId="3" fillId="0" borderId="0" xfId="0" applyFont="1" applyFill="1" applyAlignment="1">
      <alignment shrinkToFit="1"/>
    </xf>
    <xf numFmtId="0" fontId="9" fillId="0" borderId="0" xfId="0" applyFont="1" applyFill="1" applyAlignment="1">
      <alignment horizontal="left" shrinkToFit="1"/>
    </xf>
    <xf numFmtId="0" fontId="9" fillId="0" borderId="0" xfId="0" applyFont="1" applyFill="1" applyAlignment="1">
      <alignment shrinkToFit="1"/>
    </xf>
    <xf numFmtId="43" fontId="9" fillId="0" borderId="0" xfId="36" applyNumberFormat="1" applyFont="1" applyFill="1" applyAlignment="1">
      <alignment shrinkToFit="1"/>
    </xf>
    <xf numFmtId="0" fontId="48" fillId="0" borderId="0" xfId="0" applyFont="1" applyFill="1" applyAlignment="1">
      <alignment shrinkToFit="1"/>
    </xf>
    <xf numFmtId="0" fontId="10" fillId="0" borderId="0" xfId="0" applyFont="1" applyFill="1" applyAlignment="1">
      <alignment shrinkToFit="1"/>
    </xf>
    <xf numFmtId="189" fontId="11" fillId="0" borderId="0" xfId="36" applyNumberFormat="1" applyFont="1" applyFill="1" applyAlignment="1">
      <alignment shrinkToFit="1"/>
    </xf>
    <xf numFmtId="0" fontId="2" fillId="0" borderId="0" xfId="0" applyFont="1" applyAlignment="1">
      <alignment horizontal="left" shrinkToFit="1"/>
    </xf>
    <xf numFmtId="0" fontId="2" fillId="0" borderId="0" xfId="0" applyFont="1" applyAlignment="1">
      <alignment horizontal="center" shrinkToFit="1"/>
    </xf>
    <xf numFmtId="0" fontId="49" fillId="0" borderId="0" xfId="0" applyFont="1" applyAlignment="1">
      <alignment shrinkToFit="1"/>
    </xf>
    <xf numFmtId="0" fontId="5" fillId="0" borderId="0" xfId="0" applyFont="1" applyAlignment="1">
      <alignment shrinkToFit="1"/>
    </xf>
    <xf numFmtId="0" fontId="6" fillId="0" borderId="0" xfId="0" applyFont="1" applyAlignment="1">
      <alignment horizontal="center" shrinkToFit="1"/>
    </xf>
    <xf numFmtId="0" fontId="5" fillId="0" borderId="0" xfId="0" applyFont="1" applyAlignment="1">
      <alignment horizontal="left" shrinkToFit="1"/>
    </xf>
    <xf numFmtId="0" fontId="2" fillId="0" borderId="18" xfId="0" applyFont="1" applyBorder="1" applyAlignment="1">
      <alignment horizontal="left" shrinkToFit="1"/>
    </xf>
    <xf numFmtId="0" fontId="2" fillId="0" borderId="0" xfId="0" applyFont="1" applyBorder="1" applyAlignment="1">
      <alignment horizontal="left" shrinkToFit="1"/>
    </xf>
    <xf numFmtId="0" fontId="2" fillId="0" borderId="19" xfId="0" applyFont="1" applyBorder="1" applyAlignment="1">
      <alignment horizontal="center" shrinkToFit="1"/>
    </xf>
    <xf numFmtId="0" fontId="50" fillId="0" borderId="19" xfId="0" applyFont="1" applyBorder="1" applyAlignment="1">
      <alignment horizontal="center" shrinkToFit="1"/>
    </xf>
    <xf numFmtId="0" fontId="3" fillId="0" borderId="0" xfId="0" applyFont="1" applyAlignment="1">
      <alignment shrinkToFit="1"/>
    </xf>
    <xf numFmtId="0" fontId="2" fillId="0" borderId="20" xfId="0" applyFont="1" applyBorder="1" applyAlignment="1">
      <alignment horizontal="center" shrinkToFit="1"/>
    </xf>
    <xf numFmtId="0" fontId="50" fillId="0" borderId="20" xfId="0" applyFont="1" applyBorder="1" applyAlignment="1">
      <alignment horizontal="center" shrinkToFit="1"/>
    </xf>
    <xf numFmtId="0" fontId="49" fillId="0" borderId="0" xfId="0" applyFont="1" applyAlignment="1">
      <alignment horizontal="center" shrinkToFit="1"/>
    </xf>
    <xf numFmtId="188" fontId="51" fillId="0" borderId="10" xfId="0" applyNumberFormat="1" applyFont="1" applyFill="1" applyBorder="1" applyAlignment="1">
      <alignment horizontal="center" shrinkToFit="1"/>
    </xf>
    <xf numFmtId="0" fontId="50" fillId="0" borderId="10" xfId="0" applyFont="1" applyFill="1" applyBorder="1" applyAlignment="1">
      <alignment shrinkToFit="1"/>
    </xf>
    <xf numFmtId="3" fontId="50" fillId="0" borderId="21" xfId="0" applyNumberFormat="1" applyFont="1" applyFill="1" applyBorder="1" applyAlignment="1">
      <alignment horizontal="left" shrinkToFit="1"/>
    </xf>
    <xf numFmtId="3" fontId="50" fillId="0" borderId="21" xfId="0" applyNumberFormat="1" applyFont="1" applyFill="1" applyBorder="1" applyAlignment="1">
      <alignment horizontal="center" shrinkToFit="1"/>
    </xf>
    <xf numFmtId="0" fontId="50" fillId="0" borderId="21" xfId="0" applyFont="1" applyFill="1" applyBorder="1" applyAlignment="1">
      <alignment shrinkToFit="1"/>
    </xf>
    <xf numFmtId="0" fontId="49" fillId="0" borderId="0" xfId="0" applyFont="1" applyFill="1" applyAlignment="1">
      <alignment shrinkToFit="1"/>
    </xf>
    <xf numFmtId="0" fontId="51" fillId="0" borderId="0" xfId="0" applyFont="1" applyFill="1" applyAlignment="1">
      <alignment shrinkToFit="1"/>
    </xf>
    <xf numFmtId="188" fontId="3" fillId="0" borderId="10" xfId="0" applyNumberFormat="1" applyFont="1" applyBorder="1" applyAlignment="1">
      <alignment horizontal="center" shrinkToFit="1"/>
    </xf>
    <xf numFmtId="0" fontId="3" fillId="0" borderId="10" xfId="0" applyFont="1" applyFill="1" applyBorder="1" applyAlignment="1">
      <alignment shrinkToFit="1"/>
    </xf>
    <xf numFmtId="0" fontId="3" fillId="0" borderId="21" xfId="0" applyFont="1" applyFill="1" applyBorder="1" applyAlignment="1">
      <alignment shrinkToFit="1"/>
    </xf>
    <xf numFmtId="3" fontId="2" fillId="0" borderId="21" xfId="0" applyNumberFormat="1" applyFont="1" applyFill="1" applyBorder="1" applyAlignment="1">
      <alignment horizontal="center" shrinkToFit="1"/>
    </xf>
    <xf numFmtId="3" fontId="3" fillId="0" borderId="21" xfId="0" applyNumberFormat="1" applyFont="1" applyFill="1" applyBorder="1" applyAlignment="1">
      <alignment horizontal="left" shrinkToFit="1"/>
    </xf>
    <xf numFmtId="3" fontId="3" fillId="0" borderId="0" xfId="0" applyNumberFormat="1" applyFont="1" applyFill="1" applyAlignment="1">
      <alignment shrinkToFit="1"/>
    </xf>
    <xf numFmtId="4" fontId="3" fillId="0" borderId="0" xfId="0" applyNumberFormat="1" applyFont="1" applyFill="1" applyAlignment="1">
      <alignment shrinkToFit="1"/>
    </xf>
    <xf numFmtId="188" fontId="48" fillId="0" borderId="10" xfId="0" applyNumberFormat="1" applyFont="1" applyFill="1" applyBorder="1" applyAlignment="1">
      <alignment horizontal="center" shrinkToFit="1"/>
    </xf>
    <xf numFmtId="0" fontId="48" fillId="0" borderId="10" xfId="0" applyFont="1" applyFill="1" applyBorder="1" applyAlignment="1">
      <alignment horizontal="left" shrinkToFit="1"/>
    </xf>
    <xf numFmtId="3" fontId="50" fillId="0" borderId="10" xfId="0" applyNumberFormat="1" applyFont="1" applyFill="1" applyBorder="1" applyAlignment="1">
      <alignment horizontal="center" shrinkToFit="1"/>
    </xf>
    <xf numFmtId="3" fontId="3" fillId="0" borderId="21" xfId="0" applyNumberFormat="1" applyFont="1" applyFill="1" applyBorder="1" applyAlignment="1">
      <alignment horizontal="right" shrinkToFit="1"/>
    </xf>
    <xf numFmtId="3" fontId="2" fillId="0" borderId="10" xfId="0" applyNumberFormat="1" applyFont="1" applyFill="1" applyBorder="1" applyAlignment="1">
      <alignment horizontal="center" shrinkToFit="1"/>
    </xf>
    <xf numFmtId="49" fontId="3" fillId="0" borderId="21" xfId="0" applyNumberFormat="1" applyFont="1" applyFill="1" applyBorder="1" applyAlignment="1">
      <alignment horizontal="left" shrinkToFit="1"/>
    </xf>
    <xf numFmtId="188" fontId="5" fillId="0" borderId="10" xfId="0" applyNumberFormat="1" applyFont="1" applyBorder="1" applyAlignment="1">
      <alignment horizontal="center" shrinkToFit="1"/>
    </xf>
    <xf numFmtId="0" fontId="3" fillId="0" borderId="10" xfId="0" applyFont="1" applyBorder="1" applyAlignment="1">
      <alignment shrinkToFit="1"/>
    </xf>
    <xf numFmtId="0" fontId="5" fillId="0" borderId="10" xfId="0" applyFont="1" applyBorder="1" applyAlignment="1">
      <alignment shrinkToFit="1"/>
    </xf>
    <xf numFmtId="3" fontId="6" fillId="0" borderId="10" xfId="0" applyNumberFormat="1" applyFont="1" applyBorder="1" applyAlignment="1">
      <alignment horizontal="center" shrinkToFit="1"/>
    </xf>
    <xf numFmtId="3" fontId="3" fillId="0" borderId="10" xfId="0" applyNumberFormat="1" applyFont="1" applyBorder="1" applyAlignment="1">
      <alignment horizontal="left" shrinkToFit="1"/>
    </xf>
    <xf numFmtId="188" fontId="5" fillId="0" borderId="14" xfId="0" applyNumberFormat="1" applyFont="1" applyBorder="1" applyAlignment="1">
      <alignment horizontal="center" shrinkToFit="1"/>
    </xf>
    <xf numFmtId="0" fontId="5" fillId="0" borderId="14" xfId="0" applyFont="1" applyBorder="1" applyAlignment="1">
      <alignment shrinkToFit="1"/>
    </xf>
    <xf numFmtId="0" fontId="5" fillId="0" borderId="14" xfId="0" applyFont="1" applyBorder="1" applyAlignment="1">
      <alignment horizontal="left" shrinkToFit="1"/>
    </xf>
    <xf numFmtId="3" fontId="6" fillId="0" borderId="14" xfId="0" applyNumberFormat="1" applyFont="1" applyBorder="1" applyAlignment="1">
      <alignment horizontal="center" shrinkToFit="1"/>
    </xf>
    <xf numFmtId="3" fontId="3" fillId="0" borderId="14" xfId="0" applyNumberFormat="1" applyFont="1" applyBorder="1" applyAlignment="1">
      <alignment horizontal="right" shrinkToFit="1"/>
    </xf>
    <xf numFmtId="188" fontId="5" fillId="0" borderId="22" xfId="0" applyNumberFormat="1" applyFont="1" applyBorder="1" applyAlignment="1">
      <alignment horizontal="center" shrinkToFit="1"/>
    </xf>
    <xf numFmtId="0" fontId="5" fillId="0" borderId="22" xfId="0" applyFont="1" applyBorder="1" applyAlignment="1">
      <alignment shrinkToFit="1"/>
    </xf>
    <xf numFmtId="0" fontId="6" fillId="0" borderId="22" xfId="0" applyFont="1" applyBorder="1" applyAlignment="1">
      <alignment horizontal="center" shrinkToFit="1"/>
    </xf>
    <xf numFmtId="3" fontId="6" fillId="0" borderId="22" xfId="0" applyNumberFormat="1" applyFont="1" applyBorder="1" applyAlignment="1">
      <alignment horizontal="center" shrinkToFit="1"/>
    </xf>
    <xf numFmtId="0" fontId="42" fillId="0" borderId="0" xfId="0" applyFont="1" applyFill="1" applyAlignment="1">
      <alignment horizontal="left" shrinkToFit="1"/>
    </xf>
    <xf numFmtId="0" fontId="42" fillId="0" borderId="0" xfId="0" applyFont="1" applyFill="1" applyAlignment="1">
      <alignment shrinkToFit="1"/>
    </xf>
    <xf numFmtId="0" fontId="2" fillId="0" borderId="0" xfId="0" applyFont="1" applyFill="1" applyAlignment="1">
      <alignment shrinkToFit="1"/>
    </xf>
    <xf numFmtId="0" fontId="42" fillId="0" borderId="0" xfId="0" applyFont="1" applyFill="1" applyAlignment="1">
      <alignment horizontal="right" shrinkToFit="1"/>
    </xf>
    <xf numFmtId="3" fontId="3" fillId="0" borderId="21" xfId="0" applyNumberFormat="1" applyFont="1" applyBorder="1" applyAlignment="1">
      <alignment horizontal="right" shrinkToFit="1"/>
    </xf>
    <xf numFmtId="0" fontId="3" fillId="0" borderId="21" xfId="0" applyFont="1" applyBorder="1" applyAlignment="1">
      <alignment shrinkToFit="1"/>
    </xf>
    <xf numFmtId="3" fontId="2" fillId="0" borderId="21" xfId="0" applyNumberFormat="1" applyFont="1" applyBorder="1" applyAlignment="1">
      <alignment horizontal="center" shrinkToFit="1"/>
    </xf>
    <xf numFmtId="3" fontId="3" fillId="0" borderId="0" xfId="0" applyNumberFormat="1" applyFont="1" applyAlignment="1">
      <alignment shrinkToFit="1"/>
    </xf>
    <xf numFmtId="4" fontId="3" fillId="0" borderId="0" xfId="0" applyNumberFormat="1" applyFont="1" applyAlignment="1">
      <alignment shrinkToFit="1"/>
    </xf>
    <xf numFmtId="3" fontId="2" fillId="0" borderId="10" xfId="0" applyNumberFormat="1" applyFont="1" applyBorder="1" applyAlignment="1">
      <alignment horizontal="center" shrinkToFit="1"/>
    </xf>
    <xf numFmtId="49" fontId="3" fillId="0" borderId="21" xfId="0" applyNumberFormat="1" applyFont="1" applyBorder="1" applyAlignment="1">
      <alignment horizontal="left" shrinkToFit="1"/>
    </xf>
    <xf numFmtId="3" fontId="3" fillId="0" borderId="21" xfId="0" applyNumberFormat="1" applyFont="1" applyBorder="1" applyAlignment="1">
      <alignment horizontal="left" shrinkToFit="1"/>
    </xf>
    <xf numFmtId="49" fontId="3" fillId="0" borderId="10" xfId="0" applyNumberFormat="1" applyFont="1" applyBorder="1" applyAlignment="1">
      <alignment horizontal="left" shrinkToFit="1"/>
    </xf>
    <xf numFmtId="3" fontId="3" fillId="0" borderId="10" xfId="0" applyNumberFormat="1" applyFont="1" applyBorder="1" applyAlignment="1">
      <alignment horizontal="right" shrinkToFit="1"/>
    </xf>
    <xf numFmtId="3" fontId="3" fillId="0" borderId="10" xfId="0" applyNumberFormat="1" applyFont="1" applyFill="1" applyBorder="1" applyAlignment="1">
      <alignment horizontal="left" shrinkToFit="1"/>
    </xf>
    <xf numFmtId="0" fontId="3" fillId="0" borderId="23" xfId="0" applyFont="1" applyBorder="1" applyAlignment="1">
      <alignment shrinkToFit="1"/>
    </xf>
    <xf numFmtId="0" fontId="3" fillId="0" borderId="23" xfId="0" applyFont="1" applyFill="1" applyBorder="1" applyAlignment="1">
      <alignment shrinkToFit="1"/>
    </xf>
    <xf numFmtId="3" fontId="3" fillId="0" borderId="10" xfId="0" applyNumberFormat="1" applyFont="1" applyFill="1" applyBorder="1" applyAlignment="1">
      <alignment horizontal="right" shrinkToFit="1"/>
    </xf>
    <xf numFmtId="0" fontId="2" fillId="0" borderId="0" xfId="0" applyFont="1" applyAlignment="1">
      <alignment shrinkToFit="1"/>
    </xf>
    <xf numFmtId="49" fontId="3" fillId="0" borderId="10" xfId="0" applyNumberFormat="1" applyFont="1" applyFill="1" applyBorder="1" applyAlignment="1">
      <alignment horizontal="left" shrinkToFit="1"/>
    </xf>
    <xf numFmtId="0" fontId="3" fillId="0" borderId="11" xfId="0" applyFont="1" applyFill="1" applyBorder="1" applyAlignment="1">
      <alignment shrinkToFit="1"/>
    </xf>
    <xf numFmtId="0" fontId="3" fillId="0" borderId="24" xfId="0" applyFont="1" applyFill="1" applyBorder="1" applyAlignment="1">
      <alignment shrinkToFit="1"/>
    </xf>
    <xf numFmtId="0" fontId="2" fillId="0" borderId="18" xfId="0" applyFont="1" applyFill="1" applyBorder="1" applyAlignment="1">
      <alignment horizontal="left"/>
    </xf>
    <xf numFmtId="0" fontId="2" fillId="0" borderId="18" xfId="0" applyFont="1" applyFill="1" applyBorder="1" applyAlignment="1">
      <alignment shrinkToFit="1"/>
    </xf>
    <xf numFmtId="0" fontId="2" fillId="0" borderId="18" xfId="0" applyFont="1" applyFill="1" applyBorder="1" applyAlignment="1">
      <alignment horizontal="left" shrinkToFit="1"/>
    </xf>
    <xf numFmtId="0" fontId="2" fillId="0" borderId="0" xfId="0" applyFont="1" applyFill="1" applyBorder="1" applyAlignment="1">
      <alignment horizontal="left" shrinkToFit="1"/>
    </xf>
    <xf numFmtId="43" fontId="48" fillId="0" borderId="0" xfId="36" applyNumberFormat="1" applyFont="1" applyFill="1" applyAlignment="1">
      <alignment shrinkToFit="1"/>
    </xf>
    <xf numFmtId="0" fontId="3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22" xfId="0" applyFont="1" applyBorder="1" applyAlignment="1">
      <alignment horizontal="right"/>
    </xf>
    <xf numFmtId="0" fontId="3" fillId="33" borderId="10" xfId="0" applyFont="1" applyFill="1" applyBorder="1" applyAlignment="1">
      <alignment shrinkToFit="1"/>
    </xf>
    <xf numFmtId="0" fontId="3" fillId="34" borderId="10" xfId="0" applyFont="1" applyFill="1" applyBorder="1" applyAlignment="1">
      <alignment shrinkToFit="1"/>
    </xf>
    <xf numFmtId="188" fontId="3" fillId="34" borderId="10" xfId="0" applyNumberFormat="1" applyFont="1" applyFill="1" applyBorder="1" applyAlignment="1">
      <alignment horizontal="center" shrinkToFit="1"/>
    </xf>
    <xf numFmtId="3" fontId="2" fillId="34" borderId="10" xfId="0" applyNumberFormat="1" applyFont="1" applyFill="1" applyBorder="1" applyAlignment="1">
      <alignment horizontal="center" shrinkToFit="1"/>
    </xf>
    <xf numFmtId="0" fontId="3" fillId="0" borderId="0" xfId="0" applyFont="1" applyAlignment="1">
      <alignment horizontal="center" shrinkToFit="1"/>
    </xf>
    <xf numFmtId="0" fontId="3" fillId="0" borderId="19" xfId="0" applyFont="1" applyBorder="1" applyAlignment="1">
      <alignment shrinkToFit="1"/>
    </xf>
    <xf numFmtId="0" fontId="3" fillId="0" borderId="21" xfId="0" applyFont="1" applyBorder="1" applyAlignment="1">
      <alignment horizontal="left" shrinkToFit="1"/>
    </xf>
    <xf numFmtId="0" fontId="2" fillId="0" borderId="10" xfId="0" applyFont="1" applyBorder="1" applyAlignment="1">
      <alignment horizontal="center" shrinkToFit="1"/>
    </xf>
    <xf numFmtId="3" fontId="3" fillId="0" borderId="11" xfId="0" applyNumberFormat="1" applyFont="1" applyFill="1" applyBorder="1" applyAlignment="1">
      <alignment shrinkToFit="1"/>
    </xf>
    <xf numFmtId="4" fontId="3" fillId="0" borderId="11" xfId="0" applyNumberFormat="1" applyFont="1" applyFill="1" applyBorder="1" applyAlignment="1">
      <alignment shrinkToFit="1"/>
    </xf>
    <xf numFmtId="0" fontId="2" fillId="35" borderId="10" xfId="0" applyFont="1" applyFill="1" applyBorder="1" applyAlignment="1">
      <alignment shrinkToFit="1"/>
    </xf>
    <xf numFmtId="3" fontId="2" fillId="35" borderId="21" xfId="0" applyNumberFormat="1" applyFont="1" applyFill="1" applyBorder="1" applyAlignment="1">
      <alignment horizontal="left" shrinkToFit="1"/>
    </xf>
    <xf numFmtId="3" fontId="2" fillId="35" borderId="21" xfId="0" applyNumberFormat="1" applyFont="1" applyFill="1" applyBorder="1" applyAlignment="1">
      <alignment horizontal="center" shrinkToFit="1"/>
    </xf>
    <xf numFmtId="0" fontId="2" fillId="35" borderId="21" xfId="0" applyFont="1" applyFill="1" applyBorder="1" applyAlignment="1">
      <alignment shrinkToFit="1"/>
    </xf>
    <xf numFmtId="188" fontId="3" fillId="0" borderId="14" xfId="0" applyNumberFormat="1" applyFont="1" applyBorder="1" applyAlignment="1">
      <alignment horizontal="center" shrinkToFit="1"/>
    </xf>
    <xf numFmtId="0" fontId="3" fillId="0" borderId="14" xfId="0" applyFont="1" applyBorder="1" applyAlignment="1">
      <alignment shrinkToFit="1"/>
    </xf>
    <xf numFmtId="0" fontId="3" fillId="0" borderId="14" xfId="0" applyFont="1" applyBorder="1" applyAlignment="1">
      <alignment horizontal="left" shrinkToFit="1"/>
    </xf>
    <xf numFmtId="3" fontId="2" fillId="0" borderId="14" xfId="0" applyNumberFormat="1" applyFont="1" applyBorder="1" applyAlignment="1">
      <alignment horizontal="center" shrinkToFit="1"/>
    </xf>
    <xf numFmtId="188" fontId="3" fillId="0" borderId="22" xfId="0" applyNumberFormat="1" applyFont="1" applyBorder="1" applyAlignment="1">
      <alignment horizontal="center" shrinkToFit="1"/>
    </xf>
    <xf numFmtId="0" fontId="3" fillId="0" borderId="22" xfId="0" applyFont="1" applyBorder="1" applyAlignment="1">
      <alignment shrinkToFit="1"/>
    </xf>
    <xf numFmtId="0" fontId="2" fillId="0" borderId="22" xfId="0" applyFont="1" applyBorder="1" applyAlignment="1">
      <alignment horizontal="center" shrinkToFit="1"/>
    </xf>
    <xf numFmtId="3" fontId="2" fillId="0" borderId="22" xfId="0" applyNumberFormat="1" applyFont="1" applyBorder="1" applyAlignment="1">
      <alignment horizontal="center" shrinkToFit="1"/>
    </xf>
    <xf numFmtId="188" fontId="3" fillId="0" borderId="0" xfId="0" applyNumberFormat="1" applyFont="1" applyBorder="1" applyAlignment="1">
      <alignment horizontal="center" shrinkToFit="1"/>
    </xf>
    <xf numFmtId="0" fontId="3" fillId="0" borderId="0" xfId="0" applyFont="1" applyBorder="1" applyAlignment="1">
      <alignment shrinkToFit="1"/>
    </xf>
    <xf numFmtId="0" fontId="3" fillId="0" borderId="0" xfId="0" applyFont="1" applyBorder="1" applyAlignment="1">
      <alignment horizontal="left" shrinkToFit="1"/>
    </xf>
    <xf numFmtId="3" fontId="2" fillId="0" borderId="0" xfId="0" applyNumberFormat="1" applyFont="1" applyBorder="1" applyAlignment="1">
      <alignment horizontal="center" shrinkToFit="1"/>
    </xf>
    <xf numFmtId="0" fontId="3" fillId="0" borderId="0" xfId="0" applyFont="1" applyAlignment="1">
      <alignment horizontal="left" shrinkToFit="1"/>
    </xf>
    <xf numFmtId="3" fontId="2" fillId="34" borderId="21" xfId="0" applyNumberFormat="1" applyFont="1" applyFill="1" applyBorder="1" applyAlignment="1">
      <alignment horizontal="center" shrinkToFit="1"/>
    </xf>
    <xf numFmtId="0" fontId="3" fillId="34" borderId="23" xfId="0" applyFont="1" applyFill="1" applyBorder="1" applyAlignment="1">
      <alignment shrinkToFit="1"/>
    </xf>
    <xf numFmtId="0" fontId="3" fillId="34" borderId="21" xfId="0" applyFont="1" applyFill="1" applyBorder="1" applyAlignment="1">
      <alignment shrinkToFit="1"/>
    </xf>
    <xf numFmtId="0" fontId="3" fillId="0" borderId="0" xfId="0" applyFont="1" applyFill="1" applyBorder="1" applyAlignment="1">
      <alignment horizontal="left"/>
    </xf>
    <xf numFmtId="49" fontId="7" fillId="0" borderId="10" xfId="0" applyNumberFormat="1" applyFont="1" applyBorder="1" applyAlignment="1">
      <alignment horizontal="left"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49" fontId="2" fillId="0" borderId="10" xfId="0" applyNumberFormat="1" applyFont="1" applyBorder="1" applyAlignment="1">
      <alignment horizontal="center"/>
    </xf>
    <xf numFmtId="0" fontId="3" fillId="0" borderId="11" xfId="0" applyFont="1" applyBorder="1" applyAlignment="1">
      <alignment/>
    </xf>
    <xf numFmtId="0" fontId="2" fillId="0" borderId="11" xfId="0" applyFont="1" applyBorder="1" applyAlignment="1">
      <alignment horizontal="left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1"/>
  <sheetViews>
    <sheetView tabSelected="1" workbookViewId="0" topLeftCell="A1">
      <selection activeCell="A1" sqref="A1"/>
    </sheetView>
  </sheetViews>
  <sheetFormatPr defaultColWidth="9.00390625" defaultRowHeight="19.5" customHeight="1"/>
  <cols>
    <col min="1" max="1" width="5.57421875" style="6" customWidth="1"/>
    <col min="2" max="2" width="4.421875" style="6" customWidth="1"/>
    <col min="3" max="3" width="22.140625" style="6" customWidth="1"/>
    <col min="4" max="4" width="8.00390625" style="13" customWidth="1"/>
    <col min="5" max="5" width="10.8515625" style="6" customWidth="1"/>
    <col min="6" max="6" width="22.140625" style="6" bestFit="1" customWidth="1"/>
    <col min="7" max="7" width="7.57421875" style="13" customWidth="1"/>
    <col min="8" max="8" width="8.00390625" style="13" customWidth="1"/>
    <col min="9" max="9" width="11.421875" style="6" customWidth="1"/>
    <col min="10" max="10" width="20.7109375" style="7" bestFit="1" customWidth="1"/>
    <col min="11" max="11" width="6.421875" style="7" customWidth="1"/>
    <col min="12" max="12" width="26.00390625" style="7" customWidth="1"/>
    <col min="13" max="16384" width="9.00390625" style="6" customWidth="1"/>
  </cols>
  <sheetData>
    <row r="1" spans="1:10" ht="21" customHeight="1">
      <c r="A1" s="12" t="s">
        <v>0</v>
      </c>
      <c r="B1" s="12"/>
      <c r="C1" s="12"/>
      <c r="D1" s="12"/>
      <c r="E1" s="12"/>
      <c r="F1" s="12"/>
      <c r="G1" s="12"/>
      <c r="I1" s="7"/>
      <c r="J1" s="13"/>
    </row>
    <row r="2" spans="1:11" s="1" customFormat="1" ht="21" customHeight="1">
      <c r="A2" s="158" t="s">
        <v>750</v>
      </c>
      <c r="D2" s="2"/>
      <c r="H2" s="2"/>
      <c r="J2" s="27"/>
      <c r="K2" s="27"/>
    </row>
    <row r="3" spans="1:12" s="1" customFormat="1" ht="21" customHeight="1">
      <c r="A3" s="2" t="s">
        <v>751</v>
      </c>
      <c r="B3" s="2"/>
      <c r="C3" s="2"/>
      <c r="D3" s="2"/>
      <c r="E3" s="2"/>
      <c r="F3" s="2"/>
      <c r="H3" s="2"/>
      <c r="J3" s="27"/>
      <c r="K3" s="27"/>
      <c r="L3" s="27"/>
    </row>
    <row r="4" spans="1:10" ht="21" customHeight="1">
      <c r="A4" s="13" t="s">
        <v>276</v>
      </c>
      <c r="B4" s="12"/>
      <c r="C4" s="12"/>
      <c r="D4" s="12"/>
      <c r="E4" s="12"/>
      <c r="F4" s="12"/>
      <c r="G4" s="12"/>
      <c r="I4" s="7"/>
      <c r="J4" s="13"/>
    </row>
    <row r="5" spans="1:9" ht="21" customHeight="1" thickBot="1">
      <c r="A5" s="13" t="s">
        <v>748</v>
      </c>
      <c r="I5" s="7"/>
    </row>
    <row r="6" spans="1:13" s="16" customFormat="1" ht="19.5" customHeight="1" thickTop="1">
      <c r="A6" s="14" t="s">
        <v>1</v>
      </c>
      <c r="B6" s="15" t="s">
        <v>2</v>
      </c>
      <c r="C6" s="14" t="s">
        <v>3</v>
      </c>
      <c r="D6" s="15" t="s">
        <v>4</v>
      </c>
      <c r="E6" s="15" t="s">
        <v>5</v>
      </c>
      <c r="F6" s="15" t="s">
        <v>6</v>
      </c>
      <c r="G6" s="14" t="s">
        <v>7</v>
      </c>
      <c r="H6" s="15" t="s">
        <v>4</v>
      </c>
      <c r="I6" s="15" t="s">
        <v>5</v>
      </c>
      <c r="J6" s="15" t="s">
        <v>8</v>
      </c>
      <c r="K6" s="15" t="s">
        <v>9</v>
      </c>
      <c r="L6" s="15" t="s">
        <v>10</v>
      </c>
      <c r="M6" s="6"/>
    </row>
    <row r="7" spans="1:13" s="16" customFormat="1" ht="19.5" customHeight="1" thickBot="1">
      <c r="A7" s="17" t="s">
        <v>11</v>
      </c>
      <c r="B7" s="18"/>
      <c r="C7" s="17"/>
      <c r="D7" s="18" t="s">
        <v>12</v>
      </c>
      <c r="E7" s="18"/>
      <c r="F7" s="18" t="s">
        <v>13</v>
      </c>
      <c r="G7" s="17"/>
      <c r="H7" s="18" t="s">
        <v>12</v>
      </c>
      <c r="I7" s="18"/>
      <c r="J7" s="18" t="s">
        <v>14</v>
      </c>
      <c r="K7" s="18" t="s">
        <v>15</v>
      </c>
      <c r="L7" s="18" t="s">
        <v>16</v>
      </c>
      <c r="M7" s="6"/>
    </row>
    <row r="8" spans="1:12" ht="19.5" customHeight="1" thickTop="1">
      <c r="A8" s="19"/>
      <c r="B8" s="20"/>
      <c r="C8" s="19"/>
      <c r="D8" s="20"/>
      <c r="E8" s="20"/>
      <c r="F8" s="20"/>
      <c r="G8" s="19"/>
      <c r="H8" s="20"/>
      <c r="I8" s="20"/>
      <c r="J8" s="20"/>
      <c r="K8" s="20"/>
      <c r="L8" s="20"/>
    </row>
    <row r="9" spans="1:12" ht="19.5" customHeight="1">
      <c r="A9" s="5"/>
      <c r="B9" s="5"/>
      <c r="C9" s="5"/>
      <c r="D9" s="4" t="s">
        <v>275</v>
      </c>
      <c r="E9" s="5"/>
      <c r="F9" s="3" t="s">
        <v>749</v>
      </c>
      <c r="G9" s="5"/>
      <c r="H9" s="5">
        <v>190</v>
      </c>
      <c r="I9" s="5"/>
      <c r="J9" s="9"/>
      <c r="K9" s="9"/>
      <c r="L9" s="9"/>
    </row>
    <row r="10" spans="1:13" s="13" customFormat="1" ht="19.5" customHeight="1">
      <c r="A10" s="4"/>
      <c r="B10" s="4"/>
      <c r="C10" s="4"/>
      <c r="D10" s="4"/>
      <c r="E10" s="4"/>
      <c r="F10" s="28" t="s">
        <v>17</v>
      </c>
      <c r="G10" s="5"/>
      <c r="H10" s="5"/>
      <c r="I10" s="4"/>
      <c r="J10" s="9"/>
      <c r="K10" s="9"/>
      <c r="L10" s="9"/>
      <c r="M10" s="6"/>
    </row>
    <row r="11" spans="1:12" ht="19.5" customHeight="1">
      <c r="A11" s="5"/>
      <c r="B11" s="5"/>
      <c r="C11" s="11"/>
      <c r="D11" s="5"/>
      <c r="E11" s="5"/>
      <c r="F11" s="28" t="s">
        <v>18</v>
      </c>
      <c r="G11" s="5"/>
      <c r="H11" s="5"/>
      <c r="I11" s="5"/>
      <c r="J11" s="10"/>
      <c r="K11" s="10"/>
      <c r="L11" s="10"/>
    </row>
    <row r="12" spans="1:12" ht="19.5" customHeight="1">
      <c r="A12" s="5"/>
      <c r="B12" s="5"/>
      <c r="C12" s="11"/>
      <c r="D12" s="5"/>
      <c r="E12" s="5"/>
      <c r="F12" s="28" t="s">
        <v>202</v>
      </c>
      <c r="G12" s="5"/>
      <c r="H12" s="5"/>
      <c r="I12" s="5"/>
      <c r="J12" s="10"/>
      <c r="K12" s="10"/>
      <c r="L12" s="10"/>
    </row>
    <row r="13" spans="1:12" ht="19.5" customHeight="1">
      <c r="A13" s="5"/>
      <c r="B13" s="5"/>
      <c r="C13" s="11"/>
      <c r="D13" s="5"/>
      <c r="E13" s="5"/>
      <c r="F13" s="28" t="s">
        <v>19</v>
      </c>
      <c r="G13" s="5"/>
      <c r="H13" s="5"/>
      <c r="I13" s="5"/>
      <c r="J13" s="10"/>
      <c r="K13" s="10"/>
      <c r="L13" s="10"/>
    </row>
    <row r="14" spans="1:12" ht="19.5" customHeight="1">
      <c r="A14" s="5"/>
      <c r="B14" s="5"/>
      <c r="C14" s="11"/>
      <c r="D14" s="5"/>
      <c r="E14" s="5"/>
      <c r="F14" s="28" t="s">
        <v>20</v>
      </c>
      <c r="G14" s="5"/>
      <c r="H14" s="21"/>
      <c r="I14" s="5"/>
      <c r="J14" s="10"/>
      <c r="K14" s="10"/>
      <c r="L14" s="10"/>
    </row>
    <row r="15" spans="1:12" ht="19.5" customHeight="1">
      <c r="A15" s="5"/>
      <c r="B15" s="5"/>
      <c r="C15" s="11"/>
      <c r="D15" s="5"/>
      <c r="E15" s="5"/>
      <c r="F15" s="28" t="s">
        <v>21</v>
      </c>
      <c r="G15" s="5"/>
      <c r="H15" s="21"/>
      <c r="I15" s="5"/>
      <c r="J15" s="10"/>
      <c r="K15" s="10"/>
      <c r="L15" s="10"/>
    </row>
    <row r="16" spans="1:12" ht="19.5" customHeight="1">
      <c r="A16" s="5"/>
      <c r="B16" s="5"/>
      <c r="C16" s="11"/>
      <c r="D16" s="5"/>
      <c r="E16" s="5"/>
      <c r="F16" s="28" t="s">
        <v>22</v>
      </c>
      <c r="G16" s="5"/>
      <c r="H16" s="21"/>
      <c r="I16" s="5"/>
      <c r="J16" s="10"/>
      <c r="K16" s="10"/>
      <c r="L16" s="10"/>
    </row>
    <row r="17" spans="1:12" ht="19.5" customHeight="1">
      <c r="A17" s="5"/>
      <c r="B17" s="5"/>
      <c r="C17" s="11"/>
      <c r="D17" s="5"/>
      <c r="E17" s="5"/>
      <c r="F17" s="28" t="s">
        <v>23</v>
      </c>
      <c r="G17" s="5"/>
      <c r="H17" s="21"/>
      <c r="I17" s="5"/>
      <c r="J17" s="10"/>
      <c r="K17" s="10"/>
      <c r="L17" s="10"/>
    </row>
    <row r="18" spans="1:12" ht="19.5" customHeight="1" thickBot="1">
      <c r="A18" s="5"/>
      <c r="B18" s="5"/>
      <c r="C18" s="11"/>
      <c r="D18" s="5"/>
      <c r="E18" s="5"/>
      <c r="F18" s="28" t="s">
        <v>203</v>
      </c>
      <c r="G18" s="5"/>
      <c r="H18" s="21"/>
      <c r="I18" s="5"/>
      <c r="J18" s="10"/>
      <c r="K18" s="10"/>
      <c r="L18" s="10"/>
    </row>
    <row r="19" spans="1:12" ht="19.5" customHeight="1" thickBot="1" thickTop="1">
      <c r="A19" s="5"/>
      <c r="B19" s="5"/>
      <c r="C19" s="11"/>
      <c r="D19" s="5"/>
      <c r="E19" s="5"/>
      <c r="F19" s="29" t="s">
        <v>752</v>
      </c>
      <c r="G19" s="22"/>
      <c r="H19" s="22">
        <f>H9+H10+H11+H12+H13-H14-H15-H16-H17-H18</f>
        <v>190</v>
      </c>
      <c r="I19" s="5"/>
      <c r="J19" s="10"/>
      <c r="K19" s="10"/>
      <c r="L19" s="10"/>
    </row>
    <row r="20" spans="1:12" ht="19.5" customHeight="1" thickTop="1">
      <c r="A20" s="28"/>
      <c r="B20" s="28"/>
      <c r="C20" s="32"/>
      <c r="D20" s="30"/>
      <c r="E20" s="28"/>
      <c r="F20" s="28"/>
      <c r="G20" s="28"/>
      <c r="H20" s="123"/>
      <c r="I20" s="28"/>
      <c r="J20" s="28"/>
      <c r="K20" s="3"/>
      <c r="L20" s="3"/>
    </row>
    <row r="21" spans="1:12" ht="19.5" customHeight="1">
      <c r="A21" s="28"/>
      <c r="B21" s="28"/>
      <c r="C21" s="32"/>
      <c r="D21" s="30"/>
      <c r="E21" s="28"/>
      <c r="F21" s="28"/>
      <c r="G21" s="28"/>
      <c r="H21" s="123"/>
      <c r="I21" s="28"/>
      <c r="J21" s="28"/>
      <c r="K21" s="3"/>
      <c r="L21" s="3"/>
    </row>
    <row r="22" spans="1:12" ht="19.5" customHeight="1">
      <c r="A22" s="28"/>
      <c r="B22" s="28"/>
      <c r="C22" s="28"/>
      <c r="D22" s="4" t="s">
        <v>275</v>
      </c>
      <c r="E22" s="28"/>
      <c r="F22" s="28" t="s">
        <v>249</v>
      </c>
      <c r="G22" s="28">
        <f>H9</f>
        <v>190</v>
      </c>
      <c r="H22" s="124"/>
      <c r="I22" s="5"/>
      <c r="J22" s="3"/>
      <c r="K22" s="3"/>
      <c r="L22" s="3"/>
    </row>
    <row r="23" spans="1:12" ht="19.5" customHeight="1">
      <c r="A23" s="28"/>
      <c r="B23" s="28"/>
      <c r="C23" s="28"/>
      <c r="D23" s="30"/>
      <c r="E23" s="28"/>
      <c r="F23" s="30" t="s">
        <v>721</v>
      </c>
      <c r="G23" s="30">
        <f>H10+H11+H12+H13</f>
        <v>0</v>
      </c>
      <c r="H23" s="124"/>
      <c r="I23" s="5"/>
      <c r="J23" s="3"/>
      <c r="K23" s="3"/>
      <c r="L23" s="3"/>
    </row>
    <row r="24" spans="1:12" ht="19.5" customHeight="1" thickBot="1">
      <c r="A24" s="28"/>
      <c r="B24" s="28"/>
      <c r="C24" s="28"/>
      <c r="D24" s="30"/>
      <c r="E24" s="28"/>
      <c r="F24" s="28" t="s">
        <v>722</v>
      </c>
      <c r="G24" s="28">
        <f>H14+H15+H16+H17+H18</f>
        <v>0</v>
      </c>
      <c r="H24" s="124"/>
      <c r="I24" s="5"/>
      <c r="J24" s="3"/>
      <c r="K24" s="3"/>
      <c r="L24" s="3"/>
    </row>
    <row r="25" spans="1:12" ht="19.5" customHeight="1" thickBot="1">
      <c r="A25" s="28"/>
      <c r="B25" s="28"/>
      <c r="C25" s="28"/>
      <c r="D25" s="30"/>
      <c r="E25" s="28"/>
      <c r="F25" s="29" t="s">
        <v>753</v>
      </c>
      <c r="G25" s="125">
        <f>G22+G23-G24</f>
        <v>190</v>
      </c>
      <c r="H25" s="124"/>
      <c r="I25" s="5"/>
      <c r="J25" s="3"/>
      <c r="K25" s="3"/>
      <c r="L25" s="3"/>
    </row>
    <row r="26" spans="1:12" ht="19.5" customHeight="1" thickTop="1">
      <c r="A26" s="5"/>
      <c r="B26" s="5"/>
      <c r="C26" s="11"/>
      <c r="D26" s="4"/>
      <c r="E26" s="5"/>
      <c r="F26" s="5"/>
      <c r="G26" s="5"/>
      <c r="H26" s="5"/>
      <c r="I26" s="5"/>
      <c r="J26" s="5"/>
      <c r="K26" s="5"/>
      <c r="L26" s="10"/>
    </row>
    <row r="27" spans="1:12" s="1" customFormat="1" ht="19.5" customHeight="1">
      <c r="A27" s="28"/>
      <c r="B27" s="28"/>
      <c r="C27" s="31"/>
      <c r="D27" s="30"/>
      <c r="E27" s="28"/>
      <c r="F27" s="28"/>
      <c r="G27" s="28"/>
      <c r="H27" s="30"/>
      <c r="I27" s="28"/>
      <c r="J27" s="3"/>
      <c r="K27" s="3"/>
      <c r="L27" s="3"/>
    </row>
    <row r="28" spans="1:12" s="1" customFormat="1" ht="18.75" customHeight="1">
      <c r="A28" s="157"/>
      <c r="B28" s="28"/>
      <c r="C28" s="162"/>
      <c r="D28" s="30"/>
      <c r="E28" s="3"/>
      <c r="F28" s="32"/>
      <c r="G28" s="30"/>
      <c r="H28" s="30"/>
      <c r="I28" s="3"/>
      <c r="J28" s="32"/>
      <c r="K28" s="3"/>
      <c r="L28" s="3"/>
    </row>
    <row r="29" spans="1:12" ht="19.5" customHeight="1">
      <c r="A29" s="5"/>
      <c r="B29" s="5"/>
      <c r="C29" s="11"/>
      <c r="D29" s="4"/>
      <c r="E29" s="5"/>
      <c r="F29" s="5"/>
      <c r="G29" s="5"/>
      <c r="H29" s="5"/>
      <c r="I29" s="5"/>
      <c r="J29" s="5"/>
      <c r="K29" s="5"/>
      <c r="L29" s="10"/>
    </row>
    <row r="30" spans="1:12" s="1" customFormat="1" ht="18.75" customHeight="1">
      <c r="A30" s="157"/>
      <c r="B30" s="28"/>
      <c r="C30" s="162"/>
      <c r="D30" s="30"/>
      <c r="E30" s="3"/>
      <c r="F30" s="32"/>
      <c r="G30" s="30"/>
      <c r="H30" s="30"/>
      <c r="I30" s="3"/>
      <c r="J30" s="32"/>
      <c r="K30" s="3"/>
      <c r="L30" s="3"/>
    </row>
    <row r="31" spans="1:12" ht="19.5" customHeight="1">
      <c r="A31" s="5"/>
      <c r="B31" s="5"/>
      <c r="C31" s="11"/>
      <c r="D31" s="4"/>
      <c r="E31" s="5"/>
      <c r="F31" s="5"/>
      <c r="G31" s="5"/>
      <c r="H31" s="5"/>
      <c r="I31" s="5"/>
      <c r="J31" s="5"/>
      <c r="K31" s="5"/>
      <c r="L31" s="10"/>
    </row>
    <row r="32" spans="1:12" ht="19.5" customHeight="1">
      <c r="A32" s="5"/>
      <c r="B32" s="5"/>
      <c r="C32" s="11"/>
      <c r="D32" s="4"/>
      <c r="E32" s="5"/>
      <c r="F32" s="5"/>
      <c r="G32" s="5"/>
      <c r="H32" s="5"/>
      <c r="I32" s="5"/>
      <c r="J32" s="5"/>
      <c r="K32" s="5"/>
      <c r="L32" s="10"/>
    </row>
    <row r="33" spans="1:12" s="1" customFormat="1" ht="19.5" customHeight="1">
      <c r="A33" s="28"/>
      <c r="B33" s="28"/>
      <c r="C33" s="31" t="s">
        <v>24</v>
      </c>
      <c r="D33" s="30"/>
      <c r="E33" s="28"/>
      <c r="F33" s="28"/>
      <c r="G33" s="28"/>
      <c r="H33" s="30"/>
      <c r="I33" s="28"/>
      <c r="J33" s="3"/>
      <c r="K33" s="3"/>
      <c r="L33" s="3"/>
    </row>
    <row r="34" spans="1:22" s="1" customFormat="1" ht="19.5" customHeight="1">
      <c r="A34" s="157"/>
      <c r="B34" s="28"/>
      <c r="C34" s="159"/>
      <c r="D34" s="160"/>
      <c r="E34" s="159"/>
      <c r="F34" s="32"/>
      <c r="G34" s="30"/>
      <c r="H34" s="30"/>
      <c r="I34" s="161"/>
      <c r="J34" s="159"/>
      <c r="K34" s="3"/>
      <c r="L34" s="159"/>
      <c r="M34" s="2"/>
      <c r="R34" s="27"/>
      <c r="T34" s="27"/>
      <c r="V34" s="27"/>
    </row>
    <row r="35" spans="1:12" s="1" customFormat="1" ht="18.75" customHeight="1">
      <c r="A35" s="157" t="s">
        <v>726</v>
      </c>
      <c r="B35" s="28"/>
      <c r="C35" s="162" t="s">
        <v>743</v>
      </c>
      <c r="D35" s="30"/>
      <c r="E35" s="3"/>
      <c r="F35" s="32"/>
      <c r="G35" s="30"/>
      <c r="H35" s="30"/>
      <c r="I35" s="3"/>
      <c r="J35" s="32"/>
      <c r="K35" s="3"/>
      <c r="L35" s="3"/>
    </row>
    <row r="36" spans="1:22" s="1" customFormat="1" ht="19.5" customHeight="1">
      <c r="A36" s="157"/>
      <c r="B36" s="28"/>
      <c r="C36" s="159"/>
      <c r="D36" s="160"/>
      <c r="E36" s="159"/>
      <c r="F36" s="32"/>
      <c r="G36" s="30"/>
      <c r="H36" s="30"/>
      <c r="I36" s="161"/>
      <c r="J36" s="159"/>
      <c r="K36" s="3"/>
      <c r="L36" s="159"/>
      <c r="M36" s="2"/>
      <c r="R36" s="27"/>
      <c r="T36" s="27"/>
      <c r="V36" s="27"/>
    </row>
    <row r="37" spans="1:22" s="1" customFormat="1" ht="19.5" customHeight="1">
      <c r="A37" s="157"/>
      <c r="B37" s="28"/>
      <c r="C37" s="159"/>
      <c r="D37" s="160"/>
      <c r="E37" s="159"/>
      <c r="F37" s="32"/>
      <c r="G37" s="30"/>
      <c r="H37" s="30"/>
      <c r="I37" s="161"/>
      <c r="J37" s="159"/>
      <c r="K37" s="3"/>
      <c r="L37" s="159"/>
      <c r="M37" s="2"/>
      <c r="R37" s="27"/>
      <c r="T37" s="27"/>
      <c r="V37" s="27"/>
    </row>
    <row r="38" spans="1:22" s="1" customFormat="1" ht="19.5" customHeight="1">
      <c r="A38" s="157"/>
      <c r="B38" s="28"/>
      <c r="C38" s="159"/>
      <c r="D38" s="160"/>
      <c r="E38" s="159"/>
      <c r="F38" s="32"/>
      <c r="G38" s="30"/>
      <c r="H38" s="30"/>
      <c r="I38" s="161"/>
      <c r="J38" s="159"/>
      <c r="K38" s="3"/>
      <c r="L38" s="159"/>
      <c r="M38" s="2"/>
      <c r="R38" s="27"/>
      <c r="T38" s="27"/>
      <c r="V38" s="27"/>
    </row>
    <row r="39" spans="1:22" s="1" customFormat="1" ht="19.5" customHeight="1">
      <c r="A39" s="157"/>
      <c r="B39" s="28"/>
      <c r="C39" s="159"/>
      <c r="D39" s="160"/>
      <c r="E39" s="159"/>
      <c r="F39" s="32"/>
      <c r="G39" s="30"/>
      <c r="H39" s="30"/>
      <c r="I39" s="161"/>
      <c r="J39" s="159"/>
      <c r="K39" s="3"/>
      <c r="L39" s="159"/>
      <c r="M39" s="2"/>
      <c r="R39" s="27"/>
      <c r="T39" s="27"/>
      <c r="V39" s="27"/>
    </row>
    <row r="40" spans="1:12" s="1" customFormat="1" ht="18.75" customHeight="1">
      <c r="A40" s="157" t="s">
        <v>11</v>
      </c>
      <c r="B40" s="28"/>
      <c r="C40" s="162" t="s">
        <v>743</v>
      </c>
      <c r="D40" s="30"/>
      <c r="E40" s="3"/>
      <c r="F40" s="32"/>
      <c r="G40" s="30"/>
      <c r="H40" s="30"/>
      <c r="I40" s="3"/>
      <c r="J40" s="32"/>
      <c r="K40" s="3"/>
      <c r="L40" s="3"/>
    </row>
    <row r="41" spans="1:22" s="1" customFormat="1" ht="19.5" customHeight="1">
      <c r="A41" s="157"/>
      <c r="B41" s="28"/>
      <c r="C41" s="159"/>
      <c r="D41" s="160"/>
      <c r="E41" s="159"/>
      <c r="F41" s="32"/>
      <c r="G41" s="30"/>
      <c r="H41" s="30"/>
      <c r="I41" s="161"/>
      <c r="J41" s="159"/>
      <c r="K41" s="3"/>
      <c r="L41" s="159"/>
      <c r="M41" s="2"/>
      <c r="R41" s="27"/>
      <c r="T41" s="27"/>
      <c r="V41" s="27"/>
    </row>
    <row r="42" spans="1:22" s="1" customFormat="1" ht="19.5" customHeight="1">
      <c r="A42" s="157"/>
      <c r="B42" s="28"/>
      <c r="C42" s="159"/>
      <c r="D42" s="160"/>
      <c r="E42" s="159"/>
      <c r="F42" s="32"/>
      <c r="G42" s="30"/>
      <c r="H42" s="30"/>
      <c r="I42" s="161"/>
      <c r="J42" s="159"/>
      <c r="K42" s="3"/>
      <c r="L42" s="159"/>
      <c r="M42" s="2"/>
      <c r="R42" s="27"/>
      <c r="T42" s="27"/>
      <c r="V42" s="27"/>
    </row>
    <row r="43" spans="1:22" s="1" customFormat="1" ht="19.5" customHeight="1">
      <c r="A43" s="157"/>
      <c r="B43" s="28"/>
      <c r="C43" s="159"/>
      <c r="D43" s="160"/>
      <c r="E43" s="159"/>
      <c r="F43" s="32"/>
      <c r="G43" s="30"/>
      <c r="H43" s="30"/>
      <c r="I43" s="161"/>
      <c r="J43" s="159"/>
      <c r="K43" s="3"/>
      <c r="L43" s="159"/>
      <c r="M43" s="2"/>
      <c r="R43" s="27"/>
      <c r="T43" s="27"/>
      <c r="V43" s="27"/>
    </row>
    <row r="44" spans="1:22" s="1" customFormat="1" ht="19.5" customHeight="1">
      <c r="A44" s="157"/>
      <c r="B44" s="28"/>
      <c r="C44" s="159"/>
      <c r="D44" s="160"/>
      <c r="E44" s="159"/>
      <c r="F44" s="32"/>
      <c r="G44" s="30"/>
      <c r="H44" s="30"/>
      <c r="I44" s="161"/>
      <c r="J44" s="159"/>
      <c r="K44" s="3"/>
      <c r="L44" s="159"/>
      <c r="M44" s="2"/>
      <c r="R44" s="27"/>
      <c r="T44" s="27"/>
      <c r="V44" s="27"/>
    </row>
    <row r="45" spans="1:22" s="1" customFormat="1" ht="19.5" customHeight="1">
      <c r="A45" s="157"/>
      <c r="B45" s="28"/>
      <c r="C45" s="159"/>
      <c r="D45" s="160"/>
      <c r="E45" s="159"/>
      <c r="F45" s="32"/>
      <c r="G45" s="30"/>
      <c r="H45" s="30"/>
      <c r="I45" s="161"/>
      <c r="J45" s="159"/>
      <c r="K45" s="3"/>
      <c r="L45" s="159"/>
      <c r="M45" s="2"/>
      <c r="R45" s="27"/>
      <c r="T45" s="27"/>
      <c r="V45" s="27"/>
    </row>
    <row r="46" spans="1:22" s="1" customFormat="1" ht="19.5" customHeight="1">
      <c r="A46" s="157"/>
      <c r="B46" s="28"/>
      <c r="C46" s="159"/>
      <c r="D46" s="160"/>
      <c r="E46" s="159"/>
      <c r="F46" s="32"/>
      <c r="G46" s="30"/>
      <c r="H46" s="30"/>
      <c r="I46" s="161"/>
      <c r="J46" s="159"/>
      <c r="K46" s="3"/>
      <c r="L46" s="159"/>
      <c r="M46" s="2"/>
      <c r="R46" s="27"/>
      <c r="T46" s="27"/>
      <c r="V46" s="27"/>
    </row>
    <row r="47" spans="1:22" s="1" customFormat="1" ht="19.5" customHeight="1">
      <c r="A47" s="157"/>
      <c r="B47" s="28"/>
      <c r="C47" s="159"/>
      <c r="D47" s="160"/>
      <c r="E47" s="159"/>
      <c r="F47" s="32"/>
      <c r="G47" s="30"/>
      <c r="H47" s="30"/>
      <c r="I47" s="161"/>
      <c r="J47" s="159"/>
      <c r="K47" s="3"/>
      <c r="L47" s="159"/>
      <c r="M47" s="2"/>
      <c r="R47" s="27"/>
      <c r="T47" s="27"/>
      <c r="V47" s="27"/>
    </row>
    <row r="48" spans="1:22" s="1" customFormat="1" ht="19.5" customHeight="1">
      <c r="A48" s="157"/>
      <c r="B48" s="28"/>
      <c r="C48" s="159"/>
      <c r="D48" s="160"/>
      <c r="E48" s="159"/>
      <c r="F48" s="32"/>
      <c r="G48" s="30"/>
      <c r="H48" s="30"/>
      <c r="I48" s="161"/>
      <c r="J48" s="159"/>
      <c r="K48" s="3"/>
      <c r="L48" s="159"/>
      <c r="M48" s="2"/>
      <c r="R48" s="27"/>
      <c r="T48" s="27"/>
      <c r="V48" s="27"/>
    </row>
    <row r="49" spans="1:22" s="1" customFormat="1" ht="19.5" customHeight="1">
      <c r="A49" s="157"/>
      <c r="B49" s="28"/>
      <c r="C49" s="159"/>
      <c r="D49" s="160"/>
      <c r="E49" s="159"/>
      <c r="F49" s="32"/>
      <c r="G49" s="30"/>
      <c r="H49" s="30"/>
      <c r="I49" s="161"/>
      <c r="J49" s="159"/>
      <c r="K49" s="3"/>
      <c r="L49" s="159"/>
      <c r="M49" s="2"/>
      <c r="R49" s="27"/>
      <c r="T49" s="27"/>
      <c r="V49" s="27"/>
    </row>
    <row r="50" spans="1:22" s="1" customFormat="1" ht="19.5" customHeight="1">
      <c r="A50" s="157"/>
      <c r="B50" s="28"/>
      <c r="C50" s="159"/>
      <c r="D50" s="160"/>
      <c r="E50" s="159"/>
      <c r="F50" s="32"/>
      <c r="G50" s="30"/>
      <c r="H50" s="30"/>
      <c r="I50" s="161"/>
      <c r="J50" s="159"/>
      <c r="K50" s="3"/>
      <c r="L50" s="159"/>
      <c r="M50" s="2"/>
      <c r="R50" s="27"/>
      <c r="T50" s="27"/>
      <c r="V50" s="27"/>
    </row>
    <row r="51" spans="1:22" s="1" customFormat="1" ht="19.5" customHeight="1">
      <c r="A51" s="157"/>
      <c r="B51" s="28"/>
      <c r="C51" s="159"/>
      <c r="D51" s="160"/>
      <c r="E51" s="159"/>
      <c r="F51" s="32"/>
      <c r="G51" s="30"/>
      <c r="H51" s="30"/>
      <c r="I51" s="161"/>
      <c r="J51" s="159"/>
      <c r="K51" s="3"/>
      <c r="L51" s="159"/>
      <c r="M51" s="2"/>
      <c r="R51" s="27"/>
      <c r="T51" s="27"/>
      <c r="V51" s="27"/>
    </row>
    <row r="52" spans="1:22" s="1" customFormat="1" ht="19.5" customHeight="1">
      <c r="A52" s="157"/>
      <c r="B52" s="28"/>
      <c r="C52" s="159"/>
      <c r="D52" s="160"/>
      <c r="E52" s="159"/>
      <c r="F52" s="32"/>
      <c r="G52" s="30"/>
      <c r="H52" s="30"/>
      <c r="I52" s="161"/>
      <c r="J52" s="159"/>
      <c r="K52" s="3"/>
      <c r="L52" s="159"/>
      <c r="M52" s="2"/>
      <c r="R52" s="27"/>
      <c r="T52" s="27"/>
      <c r="V52" s="27"/>
    </row>
    <row r="53" spans="1:22" s="1" customFormat="1" ht="19.5" customHeight="1">
      <c r="A53" s="157"/>
      <c r="B53" s="28"/>
      <c r="C53" s="159"/>
      <c r="D53" s="160"/>
      <c r="E53" s="159"/>
      <c r="F53" s="32"/>
      <c r="G53" s="30"/>
      <c r="H53" s="30"/>
      <c r="I53" s="161"/>
      <c r="J53" s="159"/>
      <c r="K53" s="3"/>
      <c r="L53" s="159"/>
      <c r="M53" s="2"/>
      <c r="R53" s="27"/>
      <c r="T53" s="27"/>
      <c r="V53" s="27"/>
    </row>
    <row r="54" spans="1:22" s="1" customFormat="1" ht="19.5" customHeight="1">
      <c r="A54" s="157"/>
      <c r="B54" s="28"/>
      <c r="C54" s="159"/>
      <c r="D54" s="160"/>
      <c r="E54" s="159"/>
      <c r="F54" s="32"/>
      <c r="G54" s="30"/>
      <c r="H54" s="30"/>
      <c r="I54" s="161"/>
      <c r="J54" s="159"/>
      <c r="K54" s="3"/>
      <c r="L54" s="159"/>
      <c r="M54" s="2"/>
      <c r="R54" s="27"/>
      <c r="T54" s="27"/>
      <c r="V54" s="27"/>
    </row>
    <row r="55" spans="1:22" s="1" customFormat="1" ht="19.5" customHeight="1">
      <c r="A55" s="157"/>
      <c r="B55" s="28"/>
      <c r="C55" s="159"/>
      <c r="D55" s="160"/>
      <c r="E55" s="159"/>
      <c r="F55" s="32"/>
      <c r="G55" s="30"/>
      <c r="H55" s="30"/>
      <c r="I55" s="161"/>
      <c r="J55" s="159"/>
      <c r="K55" s="3"/>
      <c r="L55" s="159"/>
      <c r="M55" s="2"/>
      <c r="R55" s="27"/>
      <c r="T55" s="27"/>
      <c r="V55" s="27"/>
    </row>
    <row r="56" spans="1:22" s="1" customFormat="1" ht="19.5" customHeight="1">
      <c r="A56" s="157"/>
      <c r="B56" s="28"/>
      <c r="C56" s="159"/>
      <c r="D56" s="160"/>
      <c r="E56" s="159"/>
      <c r="F56" s="32"/>
      <c r="G56" s="30"/>
      <c r="H56" s="30"/>
      <c r="I56" s="161"/>
      <c r="J56" s="159"/>
      <c r="K56" s="3"/>
      <c r="L56" s="159"/>
      <c r="M56" s="2"/>
      <c r="R56" s="27"/>
      <c r="T56" s="27"/>
      <c r="V56" s="27"/>
    </row>
    <row r="57" spans="1:22" ht="19.5" customHeight="1">
      <c r="A57" s="23"/>
      <c r="B57" s="5"/>
      <c r="C57" s="8"/>
      <c r="D57" s="9"/>
      <c r="E57" s="4"/>
      <c r="F57" s="9"/>
      <c r="G57" s="4"/>
      <c r="H57" s="9"/>
      <c r="I57" s="28"/>
      <c r="J57" s="32"/>
      <c r="K57" s="10"/>
      <c r="L57" s="10"/>
      <c r="M57" s="156"/>
      <c r="R57" s="7"/>
      <c r="T57" s="7"/>
      <c r="V57" s="7"/>
    </row>
    <row r="58" spans="1:22" ht="19.5" customHeight="1">
      <c r="A58" s="23"/>
      <c r="B58" s="5"/>
      <c r="C58" s="8"/>
      <c r="D58" s="9"/>
      <c r="E58" s="4"/>
      <c r="F58" s="9"/>
      <c r="G58" s="4"/>
      <c r="H58" s="9"/>
      <c r="I58" s="28"/>
      <c r="J58" s="32"/>
      <c r="K58" s="10"/>
      <c r="L58" s="10"/>
      <c r="M58" s="156"/>
      <c r="R58" s="7"/>
      <c r="T58" s="7"/>
      <c r="V58" s="7"/>
    </row>
    <row r="59" spans="1:22" ht="19.5" customHeight="1">
      <c r="A59" s="23"/>
      <c r="B59" s="5"/>
      <c r="C59" s="8"/>
      <c r="D59" s="9"/>
      <c r="E59" s="4"/>
      <c r="F59" s="9"/>
      <c r="G59" s="4"/>
      <c r="H59" s="9"/>
      <c r="I59" s="28"/>
      <c r="J59" s="32"/>
      <c r="K59" s="10"/>
      <c r="L59" s="10"/>
      <c r="M59" s="156"/>
      <c r="R59" s="7"/>
      <c r="T59" s="7"/>
      <c r="V59" s="7"/>
    </row>
    <row r="60" spans="1:22" ht="19.5" customHeight="1">
      <c r="A60" s="23"/>
      <c r="B60" s="5"/>
      <c r="C60" s="8"/>
      <c r="D60" s="9"/>
      <c r="E60" s="4"/>
      <c r="F60" s="9"/>
      <c r="G60" s="4"/>
      <c r="H60" s="9"/>
      <c r="I60" s="28"/>
      <c r="J60" s="32"/>
      <c r="K60" s="10"/>
      <c r="L60" s="10"/>
      <c r="M60" s="156"/>
      <c r="R60" s="7"/>
      <c r="T60" s="7"/>
      <c r="V60" s="7"/>
    </row>
    <row r="61" spans="1:22" ht="19.5" customHeight="1" thickBot="1">
      <c r="A61" s="33"/>
      <c r="B61" s="24"/>
      <c r="C61" s="34"/>
      <c r="D61" s="25"/>
      <c r="E61" s="26"/>
      <c r="F61" s="34"/>
      <c r="G61" s="35"/>
      <c r="H61" s="25"/>
      <c r="I61" s="36"/>
      <c r="J61" s="37"/>
      <c r="K61" s="26"/>
      <c r="L61" s="26"/>
      <c r="M61" s="156"/>
      <c r="R61" s="7"/>
      <c r="T61" s="7"/>
      <c r="V61" s="7"/>
    </row>
  </sheetData>
  <sheetProtection/>
  <printOptions gridLines="1"/>
  <pageMargins left="0.31496062992125984" right="0.31496062992125984" top="0.31496062992125984" bottom="0.1968503937007874" header="0.31496062992125984" footer="0.1968503937007874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43"/>
  <sheetViews>
    <sheetView zoomScalePageLayoutView="0" workbookViewId="0" topLeftCell="A1">
      <selection activeCell="A1" sqref="A1"/>
    </sheetView>
  </sheetViews>
  <sheetFormatPr defaultColWidth="9.00390625" defaultRowHeight="16.5" customHeight="1"/>
  <cols>
    <col min="1" max="1" width="5.00390625" style="39" customWidth="1"/>
    <col min="2" max="2" width="13.7109375" style="40" customWidth="1"/>
    <col min="3" max="3" width="22.421875" style="40" customWidth="1"/>
    <col min="4" max="4" width="9.421875" style="40" customWidth="1"/>
    <col min="5" max="6" width="13.7109375" style="40" customWidth="1"/>
    <col min="7" max="7" width="20.8515625" style="40" customWidth="1"/>
    <col min="8" max="11" width="13.7109375" style="40" customWidth="1"/>
    <col min="12" max="16384" width="9.00390625" style="40" customWidth="1"/>
  </cols>
  <sheetData>
    <row r="1" s="97" customFormat="1" ht="16.5" customHeight="1">
      <c r="A1" s="96"/>
    </row>
    <row r="2" spans="1:10" s="97" customFormat="1" ht="16.5" customHeight="1">
      <c r="A2" s="96"/>
      <c r="B2" s="97" t="s">
        <v>278</v>
      </c>
      <c r="C2" s="97" t="s">
        <v>279</v>
      </c>
      <c r="D2" s="97" t="s">
        <v>280</v>
      </c>
      <c r="E2" s="97" t="s">
        <v>281</v>
      </c>
      <c r="F2" s="97" t="s">
        <v>282</v>
      </c>
      <c r="H2" s="97" t="s">
        <v>283</v>
      </c>
      <c r="I2" s="98" t="s">
        <v>284</v>
      </c>
      <c r="J2" s="97" t="s">
        <v>285</v>
      </c>
    </row>
    <row r="3" spans="1:9" s="97" customFormat="1" ht="16.5" customHeight="1">
      <c r="A3" s="96"/>
      <c r="I3" s="97">
        <v>435</v>
      </c>
    </row>
    <row r="4" spans="1:10" s="43" customFormat="1" ht="16.5" customHeight="1">
      <c r="A4" s="42">
        <v>1</v>
      </c>
      <c r="B4" s="43" t="s">
        <v>249</v>
      </c>
      <c r="C4" s="43" t="s">
        <v>286</v>
      </c>
      <c r="D4" s="43" t="s">
        <v>287</v>
      </c>
      <c r="E4" s="43" t="s">
        <v>288</v>
      </c>
      <c r="F4" s="43" t="s">
        <v>289</v>
      </c>
      <c r="G4" s="43" t="str">
        <f aca="true" t="shared" si="0" ref="G4:G35">D4&amp;E4&amp;" "&amp;F4</f>
        <v>นางสาวเกษราภรณ์ สิงห์คะมณี</v>
      </c>
      <c r="H4" s="43">
        <v>2</v>
      </c>
      <c r="I4" s="43">
        <f aca="true" t="shared" si="1" ref="I4:I35">SUM($I$3)</f>
        <v>435</v>
      </c>
      <c r="J4" s="44">
        <f aca="true" t="shared" si="2" ref="J4:J35">H4*I4</f>
        <v>870</v>
      </c>
    </row>
    <row r="5" spans="1:10" s="43" customFormat="1" ht="16.5" customHeight="1">
      <c r="A5" s="42">
        <v>2</v>
      </c>
      <c r="B5" s="43" t="s">
        <v>249</v>
      </c>
      <c r="C5" s="43" t="s">
        <v>286</v>
      </c>
      <c r="D5" s="43" t="s">
        <v>290</v>
      </c>
      <c r="E5" s="43" t="s">
        <v>291</v>
      </c>
      <c r="F5" s="43" t="s">
        <v>292</v>
      </c>
      <c r="G5" s="43" t="str">
        <f t="shared" si="0"/>
        <v>นางจีระนันท์ แก้วเรือน</v>
      </c>
      <c r="H5" s="43">
        <v>2</v>
      </c>
      <c r="I5" s="43">
        <f t="shared" si="1"/>
        <v>435</v>
      </c>
      <c r="J5" s="44">
        <f t="shared" si="2"/>
        <v>870</v>
      </c>
    </row>
    <row r="6" spans="1:10" s="43" customFormat="1" ht="16.5" customHeight="1">
      <c r="A6" s="42">
        <v>3</v>
      </c>
      <c r="B6" s="43" t="s">
        <v>249</v>
      </c>
      <c r="C6" s="43" t="s">
        <v>286</v>
      </c>
      <c r="D6" s="43" t="s">
        <v>293</v>
      </c>
      <c r="E6" s="43" t="s">
        <v>294</v>
      </c>
      <c r="F6" s="43" t="s">
        <v>295</v>
      </c>
      <c r="G6" s="43" t="str">
        <f t="shared" si="0"/>
        <v>นายปฏิภาณ โรจน์รุ่ง</v>
      </c>
      <c r="H6" s="43">
        <v>2</v>
      </c>
      <c r="I6" s="43">
        <f t="shared" si="1"/>
        <v>435</v>
      </c>
      <c r="J6" s="44">
        <f t="shared" si="2"/>
        <v>870</v>
      </c>
    </row>
    <row r="7" spans="1:10" s="43" customFormat="1" ht="16.5" customHeight="1">
      <c r="A7" s="42">
        <v>4</v>
      </c>
      <c r="B7" s="43" t="s">
        <v>249</v>
      </c>
      <c r="C7" s="43" t="s">
        <v>286</v>
      </c>
      <c r="D7" s="43" t="s">
        <v>290</v>
      </c>
      <c r="E7" s="43" t="s">
        <v>298</v>
      </c>
      <c r="F7" s="43" t="s">
        <v>299</v>
      </c>
      <c r="G7" s="43" t="str">
        <f t="shared" si="0"/>
        <v>นางสุภาพร จอมใจ</v>
      </c>
      <c r="H7" s="43">
        <v>2</v>
      </c>
      <c r="I7" s="43">
        <f t="shared" si="1"/>
        <v>435</v>
      </c>
      <c r="J7" s="44">
        <f t="shared" si="2"/>
        <v>870</v>
      </c>
    </row>
    <row r="8" spans="1:10" s="43" customFormat="1" ht="16.5" customHeight="1">
      <c r="A8" s="42">
        <v>5</v>
      </c>
      <c r="B8" s="43" t="s">
        <v>249</v>
      </c>
      <c r="C8" s="43" t="s">
        <v>286</v>
      </c>
      <c r="D8" s="43" t="s">
        <v>287</v>
      </c>
      <c r="E8" s="43" t="s">
        <v>300</v>
      </c>
      <c r="F8" s="43" t="s">
        <v>301</v>
      </c>
      <c r="G8" s="43" t="str">
        <f t="shared" si="0"/>
        <v>นางสาวอนงค์พร วาฤทธิ์</v>
      </c>
      <c r="H8" s="43">
        <v>1</v>
      </c>
      <c r="I8" s="43">
        <f t="shared" si="1"/>
        <v>435</v>
      </c>
      <c r="J8" s="44">
        <f t="shared" si="2"/>
        <v>435</v>
      </c>
    </row>
    <row r="9" spans="1:10" s="43" customFormat="1" ht="16.5" customHeight="1">
      <c r="A9" s="42">
        <v>6</v>
      </c>
      <c r="B9" s="43" t="s">
        <v>35</v>
      </c>
      <c r="C9" s="43" t="s">
        <v>302</v>
      </c>
      <c r="D9" s="43" t="s">
        <v>293</v>
      </c>
      <c r="E9" s="43" t="s">
        <v>303</v>
      </c>
      <c r="F9" s="43" t="s">
        <v>304</v>
      </c>
      <c r="G9" s="43" t="str">
        <f t="shared" si="0"/>
        <v>นายวิโรจน์ ดวงสุริยะ</v>
      </c>
      <c r="H9" s="43">
        <v>1</v>
      </c>
      <c r="I9" s="43">
        <f t="shared" si="1"/>
        <v>435</v>
      </c>
      <c r="J9" s="44">
        <f t="shared" si="2"/>
        <v>435</v>
      </c>
    </row>
    <row r="10" spans="1:10" s="43" customFormat="1" ht="16.5" customHeight="1">
      <c r="A10" s="42">
        <v>7</v>
      </c>
      <c r="B10" s="43" t="s">
        <v>35</v>
      </c>
      <c r="C10" s="43" t="s">
        <v>302</v>
      </c>
      <c r="D10" s="43" t="s">
        <v>293</v>
      </c>
      <c r="E10" s="43" t="s">
        <v>307</v>
      </c>
      <c r="F10" s="43" t="s">
        <v>308</v>
      </c>
      <c r="G10" s="43" t="str">
        <f t="shared" si="0"/>
        <v>นายอนุชิต อาจหาญ</v>
      </c>
      <c r="H10" s="43">
        <v>1</v>
      </c>
      <c r="I10" s="43">
        <f t="shared" si="1"/>
        <v>435</v>
      </c>
      <c r="J10" s="44">
        <f t="shared" si="2"/>
        <v>435</v>
      </c>
    </row>
    <row r="11" spans="1:10" s="43" customFormat="1" ht="16.5" customHeight="1">
      <c r="A11" s="42">
        <v>8</v>
      </c>
      <c r="B11" s="43" t="s">
        <v>35</v>
      </c>
      <c r="C11" s="43" t="s">
        <v>302</v>
      </c>
      <c r="D11" s="43" t="s">
        <v>293</v>
      </c>
      <c r="E11" s="43" t="s">
        <v>309</v>
      </c>
      <c r="F11" s="43" t="s">
        <v>310</v>
      </c>
      <c r="G11" s="43" t="str">
        <f t="shared" si="0"/>
        <v>นายอภิรักษ์ คงทวี</v>
      </c>
      <c r="H11" s="43">
        <v>1</v>
      </c>
      <c r="I11" s="43">
        <f t="shared" si="1"/>
        <v>435</v>
      </c>
      <c r="J11" s="44">
        <f t="shared" si="2"/>
        <v>435</v>
      </c>
    </row>
    <row r="12" spans="1:10" s="43" customFormat="1" ht="16.5" customHeight="1">
      <c r="A12" s="42">
        <v>10</v>
      </c>
      <c r="B12" s="43" t="s">
        <v>35</v>
      </c>
      <c r="C12" s="43" t="s">
        <v>302</v>
      </c>
      <c r="D12" s="43" t="s">
        <v>293</v>
      </c>
      <c r="E12" s="43" t="s">
        <v>313</v>
      </c>
      <c r="F12" s="43" t="s">
        <v>314</v>
      </c>
      <c r="G12" s="43" t="str">
        <f t="shared" si="0"/>
        <v>นายประจักร์ ศรีวิทะ</v>
      </c>
      <c r="H12" s="43">
        <v>2</v>
      </c>
      <c r="I12" s="43">
        <f t="shared" si="1"/>
        <v>435</v>
      </c>
      <c r="J12" s="44">
        <f t="shared" si="2"/>
        <v>870</v>
      </c>
    </row>
    <row r="13" spans="1:10" s="43" customFormat="1" ht="16.5" customHeight="1">
      <c r="A13" s="42">
        <v>12</v>
      </c>
      <c r="B13" s="43" t="s">
        <v>199</v>
      </c>
      <c r="C13" s="43" t="s">
        <v>317</v>
      </c>
      <c r="D13" s="43" t="s">
        <v>293</v>
      </c>
      <c r="E13" s="43" t="s">
        <v>320</v>
      </c>
      <c r="F13" s="43" t="s">
        <v>321</v>
      </c>
      <c r="G13" s="43" t="str">
        <f t="shared" si="0"/>
        <v>นายปิรามิด สุดแสวง</v>
      </c>
      <c r="H13" s="43">
        <v>2</v>
      </c>
      <c r="I13" s="43">
        <f t="shared" si="1"/>
        <v>435</v>
      </c>
      <c r="J13" s="44">
        <f t="shared" si="2"/>
        <v>870</v>
      </c>
    </row>
    <row r="14" spans="1:10" s="43" customFormat="1" ht="16.5" customHeight="1">
      <c r="A14" s="42">
        <v>13</v>
      </c>
      <c r="B14" s="43" t="s">
        <v>211</v>
      </c>
      <c r="C14" s="43" t="s">
        <v>322</v>
      </c>
      <c r="D14" s="43" t="s">
        <v>290</v>
      </c>
      <c r="E14" s="43" t="s">
        <v>323</v>
      </c>
      <c r="F14" s="43" t="s">
        <v>324</v>
      </c>
      <c r="G14" s="43" t="str">
        <f t="shared" si="0"/>
        <v>นางจินตนา แสงมูล</v>
      </c>
      <c r="H14" s="43">
        <v>1</v>
      </c>
      <c r="I14" s="43">
        <f t="shared" si="1"/>
        <v>435</v>
      </c>
      <c r="J14" s="44">
        <f t="shared" si="2"/>
        <v>435</v>
      </c>
    </row>
    <row r="15" spans="1:10" s="43" customFormat="1" ht="16.5" customHeight="1">
      <c r="A15" s="42">
        <v>14</v>
      </c>
      <c r="B15" s="43" t="s">
        <v>211</v>
      </c>
      <c r="C15" s="43" t="s">
        <v>322</v>
      </c>
      <c r="D15" s="43" t="s">
        <v>293</v>
      </c>
      <c r="E15" s="43" t="s">
        <v>327</v>
      </c>
      <c r="F15" s="43" t="s">
        <v>328</v>
      </c>
      <c r="G15" s="43" t="str">
        <f t="shared" si="0"/>
        <v>นายคนอง วงศ์งาม</v>
      </c>
      <c r="H15" s="43">
        <v>2</v>
      </c>
      <c r="I15" s="43">
        <f t="shared" si="1"/>
        <v>435</v>
      </c>
      <c r="J15" s="44">
        <f t="shared" si="2"/>
        <v>870</v>
      </c>
    </row>
    <row r="16" spans="1:10" s="43" customFormat="1" ht="16.5" customHeight="1">
      <c r="A16" s="42">
        <v>15</v>
      </c>
      <c r="B16" s="43" t="s">
        <v>211</v>
      </c>
      <c r="C16" s="43" t="s">
        <v>322</v>
      </c>
      <c r="D16" s="43" t="s">
        <v>287</v>
      </c>
      <c r="E16" s="43" t="s">
        <v>329</v>
      </c>
      <c r="F16" s="43" t="s">
        <v>330</v>
      </c>
      <c r="G16" s="43" t="str">
        <f t="shared" si="0"/>
        <v>นางสาวทองพูล ใสแก้ว</v>
      </c>
      <c r="H16" s="43">
        <v>2</v>
      </c>
      <c r="I16" s="43">
        <f t="shared" si="1"/>
        <v>435</v>
      </c>
      <c r="J16" s="44">
        <f t="shared" si="2"/>
        <v>870</v>
      </c>
    </row>
    <row r="17" spans="1:10" s="43" customFormat="1" ht="16.5" customHeight="1">
      <c r="A17" s="42">
        <v>16</v>
      </c>
      <c r="B17" s="43" t="s">
        <v>211</v>
      </c>
      <c r="C17" s="43" t="s">
        <v>322</v>
      </c>
      <c r="D17" s="43" t="s">
        <v>331</v>
      </c>
      <c r="E17" s="43" t="s">
        <v>332</v>
      </c>
      <c r="F17" s="43" t="s">
        <v>333</v>
      </c>
      <c r="G17" s="43" t="str">
        <f t="shared" si="0"/>
        <v>ว่าที่ ร.ต.สุรไกร ทับสุวรรณ์</v>
      </c>
      <c r="H17" s="43">
        <v>2</v>
      </c>
      <c r="I17" s="43">
        <f t="shared" si="1"/>
        <v>435</v>
      </c>
      <c r="J17" s="44">
        <f t="shared" si="2"/>
        <v>870</v>
      </c>
    </row>
    <row r="18" spans="1:10" s="43" customFormat="1" ht="16.5" customHeight="1">
      <c r="A18" s="42">
        <v>17</v>
      </c>
      <c r="B18" s="43" t="s">
        <v>211</v>
      </c>
      <c r="C18" s="43" t="s">
        <v>322</v>
      </c>
      <c r="D18" s="43" t="s">
        <v>287</v>
      </c>
      <c r="E18" s="43" t="s">
        <v>336</v>
      </c>
      <c r="F18" s="43" t="s">
        <v>337</v>
      </c>
      <c r="G18" s="43" t="str">
        <f t="shared" si="0"/>
        <v>นางสาวธัญลักษณ์ วงเครา</v>
      </c>
      <c r="H18" s="43">
        <v>3</v>
      </c>
      <c r="I18" s="43">
        <f t="shared" si="1"/>
        <v>435</v>
      </c>
      <c r="J18" s="44">
        <f t="shared" si="2"/>
        <v>1305</v>
      </c>
    </row>
    <row r="19" spans="1:10" s="43" customFormat="1" ht="16.5" customHeight="1">
      <c r="A19" s="42">
        <v>18</v>
      </c>
      <c r="B19" s="43" t="s">
        <v>211</v>
      </c>
      <c r="C19" s="43" t="s">
        <v>322</v>
      </c>
      <c r="D19" s="43" t="s">
        <v>293</v>
      </c>
      <c r="E19" s="43" t="s">
        <v>338</v>
      </c>
      <c r="F19" s="43" t="s">
        <v>339</v>
      </c>
      <c r="G19" s="43" t="str">
        <f t="shared" si="0"/>
        <v>นายชานนท์ สิทธิ</v>
      </c>
      <c r="H19" s="43">
        <v>5</v>
      </c>
      <c r="I19" s="43">
        <f t="shared" si="1"/>
        <v>435</v>
      </c>
      <c r="J19" s="44">
        <f t="shared" si="2"/>
        <v>2175</v>
      </c>
    </row>
    <row r="20" spans="1:10" s="43" customFormat="1" ht="16.5" customHeight="1">
      <c r="A20" s="42">
        <v>19</v>
      </c>
      <c r="B20" s="43" t="s">
        <v>198</v>
      </c>
      <c r="C20" s="43" t="s">
        <v>340</v>
      </c>
      <c r="D20" s="43" t="s">
        <v>287</v>
      </c>
      <c r="E20" s="43" t="s">
        <v>341</v>
      </c>
      <c r="F20" s="43" t="s">
        <v>342</v>
      </c>
      <c r="G20" s="43" t="str">
        <f t="shared" si="0"/>
        <v>นางสาวชีวัน บุญตั๋น</v>
      </c>
      <c r="H20" s="43">
        <v>1</v>
      </c>
      <c r="I20" s="43">
        <f t="shared" si="1"/>
        <v>435</v>
      </c>
      <c r="J20" s="44">
        <f t="shared" si="2"/>
        <v>435</v>
      </c>
    </row>
    <row r="21" spans="1:10" s="43" customFormat="1" ht="16.5" customHeight="1">
      <c r="A21" s="42">
        <v>20</v>
      </c>
      <c r="B21" s="43" t="s">
        <v>198</v>
      </c>
      <c r="C21" s="43" t="s">
        <v>340</v>
      </c>
      <c r="D21" s="43" t="s">
        <v>293</v>
      </c>
      <c r="E21" s="43" t="s">
        <v>343</v>
      </c>
      <c r="F21" s="43" t="s">
        <v>344</v>
      </c>
      <c r="G21" s="43" t="str">
        <f t="shared" si="0"/>
        <v>นายมนัส ตันมูล</v>
      </c>
      <c r="H21" s="43">
        <v>2</v>
      </c>
      <c r="I21" s="43">
        <f t="shared" si="1"/>
        <v>435</v>
      </c>
      <c r="J21" s="44">
        <f t="shared" si="2"/>
        <v>870</v>
      </c>
    </row>
    <row r="22" spans="1:10" s="43" customFormat="1" ht="16.5" customHeight="1">
      <c r="A22" s="42">
        <v>21</v>
      </c>
      <c r="B22" s="43" t="s">
        <v>198</v>
      </c>
      <c r="C22" s="43" t="s">
        <v>340</v>
      </c>
      <c r="D22" s="43" t="s">
        <v>290</v>
      </c>
      <c r="E22" s="43" t="s">
        <v>345</v>
      </c>
      <c r="F22" s="43" t="s">
        <v>346</v>
      </c>
      <c r="G22" s="43" t="str">
        <f t="shared" si="0"/>
        <v>นางพัชรินทร์ แสนแปง</v>
      </c>
      <c r="H22" s="43">
        <v>3</v>
      </c>
      <c r="I22" s="43">
        <f t="shared" si="1"/>
        <v>435</v>
      </c>
      <c r="J22" s="44">
        <f t="shared" si="2"/>
        <v>1305</v>
      </c>
    </row>
    <row r="23" spans="1:10" s="43" customFormat="1" ht="16.5" customHeight="1">
      <c r="A23" s="42">
        <v>22</v>
      </c>
      <c r="B23" s="43" t="s">
        <v>198</v>
      </c>
      <c r="C23" s="43" t="s">
        <v>340</v>
      </c>
      <c r="D23" s="43" t="s">
        <v>287</v>
      </c>
      <c r="E23" s="43" t="s">
        <v>347</v>
      </c>
      <c r="F23" s="43" t="s">
        <v>348</v>
      </c>
      <c r="G23" s="43" t="str">
        <f t="shared" si="0"/>
        <v>นางสาวสุวิมล ด้วงยศ</v>
      </c>
      <c r="H23" s="43">
        <v>3</v>
      </c>
      <c r="I23" s="43">
        <f t="shared" si="1"/>
        <v>435</v>
      </c>
      <c r="J23" s="44">
        <f t="shared" si="2"/>
        <v>1305</v>
      </c>
    </row>
    <row r="24" spans="1:10" s="43" customFormat="1" ht="16.5" customHeight="1">
      <c r="A24" s="42">
        <v>23</v>
      </c>
      <c r="B24" s="43" t="s">
        <v>197</v>
      </c>
      <c r="C24" s="43" t="s">
        <v>349</v>
      </c>
      <c r="D24" s="43" t="s">
        <v>293</v>
      </c>
      <c r="E24" s="43" t="s">
        <v>352</v>
      </c>
      <c r="F24" s="43" t="s">
        <v>353</v>
      </c>
      <c r="G24" s="43" t="str">
        <f t="shared" si="0"/>
        <v>นายอานนท์ ขัตติ</v>
      </c>
      <c r="H24" s="43">
        <v>1</v>
      </c>
      <c r="I24" s="43">
        <f t="shared" si="1"/>
        <v>435</v>
      </c>
      <c r="J24" s="44">
        <f t="shared" si="2"/>
        <v>435</v>
      </c>
    </row>
    <row r="25" spans="1:10" s="43" customFormat="1" ht="16.5" customHeight="1">
      <c r="A25" s="42">
        <v>25</v>
      </c>
      <c r="B25" s="43" t="s">
        <v>196</v>
      </c>
      <c r="C25" s="43" t="s">
        <v>358</v>
      </c>
      <c r="D25" s="43" t="s">
        <v>290</v>
      </c>
      <c r="E25" s="43" t="s">
        <v>363</v>
      </c>
      <c r="F25" s="43" t="s">
        <v>364</v>
      </c>
      <c r="G25" s="43" t="str">
        <f t="shared" si="0"/>
        <v>นางผ่องพรรณ ชัยสาร</v>
      </c>
      <c r="H25" s="43">
        <v>1</v>
      </c>
      <c r="I25" s="43">
        <f t="shared" si="1"/>
        <v>435</v>
      </c>
      <c r="J25" s="44">
        <f t="shared" si="2"/>
        <v>435</v>
      </c>
    </row>
    <row r="26" spans="1:10" s="43" customFormat="1" ht="16.5" customHeight="1">
      <c r="A26" s="42">
        <v>27</v>
      </c>
      <c r="B26" s="43" t="s">
        <v>196</v>
      </c>
      <c r="C26" s="43" t="s">
        <v>367</v>
      </c>
      <c r="D26" s="43" t="s">
        <v>287</v>
      </c>
      <c r="E26" s="43" t="s">
        <v>368</v>
      </c>
      <c r="F26" s="43" t="s">
        <v>369</v>
      </c>
      <c r="G26" s="43" t="str">
        <f t="shared" si="0"/>
        <v>นางสาวภัทรานิษฐ์ ชูชื่น</v>
      </c>
      <c r="H26" s="43">
        <v>1</v>
      </c>
      <c r="I26" s="43">
        <f t="shared" si="1"/>
        <v>435</v>
      </c>
      <c r="J26" s="44">
        <f t="shared" si="2"/>
        <v>435</v>
      </c>
    </row>
    <row r="27" spans="1:10" s="43" customFormat="1" ht="16.5" customHeight="1">
      <c r="A27" s="42">
        <v>28</v>
      </c>
      <c r="B27" s="43" t="s">
        <v>196</v>
      </c>
      <c r="C27" s="43" t="s">
        <v>367</v>
      </c>
      <c r="D27" s="43" t="s">
        <v>290</v>
      </c>
      <c r="E27" s="43" t="s">
        <v>370</v>
      </c>
      <c r="F27" s="43" t="s">
        <v>371</v>
      </c>
      <c r="G27" s="43" t="str">
        <f t="shared" si="0"/>
        <v>นางณัฎฐ์ชิตา แสงประสิทธิ์</v>
      </c>
      <c r="H27" s="43">
        <v>3</v>
      </c>
      <c r="I27" s="43">
        <f t="shared" si="1"/>
        <v>435</v>
      </c>
      <c r="J27" s="44">
        <f t="shared" si="2"/>
        <v>1305</v>
      </c>
    </row>
    <row r="28" spans="1:10" s="43" customFormat="1" ht="16.5" customHeight="1">
      <c r="A28" s="42">
        <v>30</v>
      </c>
      <c r="B28" s="43" t="s">
        <v>206</v>
      </c>
      <c r="C28" s="43" t="s">
        <v>372</v>
      </c>
      <c r="D28" s="43" t="s">
        <v>290</v>
      </c>
      <c r="E28" s="43" t="s">
        <v>375</v>
      </c>
      <c r="F28" s="43" t="s">
        <v>376</v>
      </c>
      <c r="G28" s="43" t="str">
        <f t="shared" si="0"/>
        <v>นางธนวรรณ มหายศ</v>
      </c>
      <c r="H28" s="43">
        <v>1</v>
      </c>
      <c r="I28" s="43">
        <f t="shared" si="1"/>
        <v>435</v>
      </c>
      <c r="J28" s="44">
        <f t="shared" si="2"/>
        <v>435</v>
      </c>
    </row>
    <row r="29" spans="1:10" s="43" customFormat="1" ht="16.5" customHeight="1">
      <c r="A29" s="42">
        <v>31</v>
      </c>
      <c r="B29" s="43" t="s">
        <v>206</v>
      </c>
      <c r="C29" s="43" t="s">
        <v>372</v>
      </c>
      <c r="D29" s="43" t="s">
        <v>287</v>
      </c>
      <c r="E29" s="43" t="s">
        <v>377</v>
      </c>
      <c r="F29" s="43" t="s">
        <v>378</v>
      </c>
      <c r="G29" s="43" t="str">
        <f t="shared" si="0"/>
        <v>นางสาวประภาพร ทองดี</v>
      </c>
      <c r="H29" s="43">
        <v>1</v>
      </c>
      <c r="I29" s="43">
        <f t="shared" si="1"/>
        <v>435</v>
      </c>
      <c r="J29" s="44">
        <f t="shared" si="2"/>
        <v>435</v>
      </c>
    </row>
    <row r="30" spans="1:10" s="43" customFormat="1" ht="16.5" customHeight="1">
      <c r="A30" s="42">
        <v>32</v>
      </c>
      <c r="B30" s="43" t="s">
        <v>206</v>
      </c>
      <c r="C30" s="43" t="s">
        <v>372</v>
      </c>
      <c r="D30" s="43" t="s">
        <v>290</v>
      </c>
      <c r="E30" s="43" t="s">
        <v>383</v>
      </c>
      <c r="F30" s="43" t="s">
        <v>378</v>
      </c>
      <c r="G30" s="43" t="str">
        <f t="shared" si="0"/>
        <v>นางอ้อยทิพย์ ทองดี</v>
      </c>
      <c r="H30" s="43">
        <v>1</v>
      </c>
      <c r="I30" s="43">
        <f t="shared" si="1"/>
        <v>435</v>
      </c>
      <c r="J30" s="44">
        <f t="shared" si="2"/>
        <v>435</v>
      </c>
    </row>
    <row r="31" spans="1:10" s="43" customFormat="1" ht="16.5" customHeight="1">
      <c r="A31" s="42">
        <v>34</v>
      </c>
      <c r="B31" s="43" t="s">
        <v>206</v>
      </c>
      <c r="C31" s="43" t="s">
        <v>372</v>
      </c>
      <c r="D31" s="43" t="s">
        <v>293</v>
      </c>
      <c r="E31" s="43" t="s">
        <v>386</v>
      </c>
      <c r="F31" s="43" t="s">
        <v>387</v>
      </c>
      <c r="G31" s="43" t="str">
        <f t="shared" si="0"/>
        <v>นายทวี สิริปุญญปารม์</v>
      </c>
      <c r="H31" s="43">
        <v>2</v>
      </c>
      <c r="I31" s="43">
        <f t="shared" si="1"/>
        <v>435</v>
      </c>
      <c r="J31" s="44">
        <f t="shared" si="2"/>
        <v>870</v>
      </c>
    </row>
    <row r="32" spans="1:10" s="43" customFormat="1" ht="16.5" customHeight="1">
      <c r="A32" s="42">
        <v>35</v>
      </c>
      <c r="B32" s="43" t="s">
        <v>206</v>
      </c>
      <c r="C32" s="43" t="s">
        <v>372</v>
      </c>
      <c r="D32" s="43" t="s">
        <v>293</v>
      </c>
      <c r="E32" s="43" t="s">
        <v>388</v>
      </c>
      <c r="F32" s="43" t="s">
        <v>389</v>
      </c>
      <c r="G32" s="43" t="str">
        <f t="shared" si="0"/>
        <v>นายนรินทร์ ทีหัวช้าง</v>
      </c>
      <c r="H32" s="43">
        <v>2</v>
      </c>
      <c r="I32" s="43">
        <f t="shared" si="1"/>
        <v>435</v>
      </c>
      <c r="J32" s="44">
        <f t="shared" si="2"/>
        <v>870</v>
      </c>
    </row>
    <row r="33" spans="1:10" s="43" customFormat="1" ht="16.5" customHeight="1">
      <c r="A33" s="42">
        <v>36</v>
      </c>
      <c r="B33" s="43" t="s">
        <v>206</v>
      </c>
      <c r="C33" s="43" t="s">
        <v>372</v>
      </c>
      <c r="D33" s="43" t="s">
        <v>290</v>
      </c>
      <c r="E33" s="43" t="s">
        <v>390</v>
      </c>
      <c r="F33" s="43" t="s">
        <v>391</v>
      </c>
      <c r="G33" s="43" t="str">
        <f t="shared" si="0"/>
        <v>นางสอางศรี มณียะ</v>
      </c>
      <c r="H33" s="43">
        <v>2</v>
      </c>
      <c r="I33" s="43">
        <f t="shared" si="1"/>
        <v>435</v>
      </c>
      <c r="J33" s="44">
        <f t="shared" si="2"/>
        <v>870</v>
      </c>
    </row>
    <row r="34" spans="1:10" s="43" customFormat="1" ht="16.5" customHeight="1">
      <c r="A34" s="42">
        <v>37</v>
      </c>
      <c r="B34" s="43" t="s">
        <v>206</v>
      </c>
      <c r="C34" s="43" t="s">
        <v>372</v>
      </c>
      <c r="D34" s="43" t="s">
        <v>287</v>
      </c>
      <c r="E34" s="43" t="s">
        <v>392</v>
      </c>
      <c r="F34" s="43" t="s">
        <v>393</v>
      </c>
      <c r="G34" s="43" t="str">
        <f t="shared" si="0"/>
        <v>นางสาวสายฝน วรรณกูล</v>
      </c>
      <c r="H34" s="43">
        <v>3</v>
      </c>
      <c r="I34" s="43">
        <f t="shared" si="1"/>
        <v>435</v>
      </c>
      <c r="J34" s="44">
        <f t="shared" si="2"/>
        <v>1305</v>
      </c>
    </row>
    <row r="35" spans="1:10" s="43" customFormat="1" ht="16.5" customHeight="1">
      <c r="A35" s="42">
        <v>38</v>
      </c>
      <c r="B35" s="43" t="s">
        <v>394</v>
      </c>
      <c r="C35" s="43" t="s">
        <v>395</v>
      </c>
      <c r="D35" s="43" t="s">
        <v>287</v>
      </c>
      <c r="E35" s="43" t="s">
        <v>398</v>
      </c>
      <c r="F35" s="43" t="s">
        <v>399</v>
      </c>
      <c r="G35" s="43" t="str">
        <f t="shared" si="0"/>
        <v>นางสาวกาญจนา อินต๊ะขัติ</v>
      </c>
      <c r="H35" s="43">
        <v>2</v>
      </c>
      <c r="I35" s="43">
        <f t="shared" si="1"/>
        <v>435</v>
      </c>
      <c r="J35" s="44">
        <f t="shared" si="2"/>
        <v>870</v>
      </c>
    </row>
    <row r="36" spans="1:10" s="43" customFormat="1" ht="16.5" customHeight="1">
      <c r="A36" s="42">
        <v>39</v>
      </c>
      <c r="B36" s="43" t="s">
        <v>394</v>
      </c>
      <c r="C36" s="43" t="s">
        <v>395</v>
      </c>
      <c r="D36" s="43" t="s">
        <v>290</v>
      </c>
      <c r="E36" s="43" t="s">
        <v>400</v>
      </c>
      <c r="F36" s="43" t="s">
        <v>401</v>
      </c>
      <c r="G36" s="43" t="str">
        <f aca="true" t="shared" si="3" ref="G36:G67">D36&amp;E36&amp;" "&amp;F36</f>
        <v>นางสุนีย์ แก้วสุพรรณ</v>
      </c>
      <c r="H36" s="43">
        <v>3</v>
      </c>
      <c r="I36" s="43">
        <f aca="true" t="shared" si="4" ref="I36:I67">SUM($I$3)</f>
        <v>435</v>
      </c>
      <c r="J36" s="44">
        <f aca="true" t="shared" si="5" ref="J36:J67">H36*I36</f>
        <v>1305</v>
      </c>
    </row>
    <row r="37" spans="1:10" s="43" customFormat="1" ht="16.5" customHeight="1">
      <c r="A37" s="42">
        <v>40</v>
      </c>
      <c r="B37" s="43" t="s">
        <v>394</v>
      </c>
      <c r="C37" s="43" t="s">
        <v>402</v>
      </c>
      <c r="D37" s="43" t="s">
        <v>293</v>
      </c>
      <c r="E37" s="43" t="s">
        <v>405</v>
      </c>
      <c r="F37" s="43" t="s">
        <v>406</v>
      </c>
      <c r="G37" s="43" t="str">
        <f t="shared" si="3"/>
        <v>นายชัยภัทร ปวงอุปถัมภ์</v>
      </c>
      <c r="H37" s="43">
        <v>1</v>
      </c>
      <c r="I37" s="43">
        <f t="shared" si="4"/>
        <v>435</v>
      </c>
      <c r="J37" s="44">
        <f t="shared" si="5"/>
        <v>435</v>
      </c>
    </row>
    <row r="38" spans="1:10" s="43" customFormat="1" ht="16.5" customHeight="1">
      <c r="A38" s="42">
        <v>41</v>
      </c>
      <c r="B38" s="43" t="s">
        <v>394</v>
      </c>
      <c r="C38" s="43" t="s">
        <v>402</v>
      </c>
      <c r="D38" s="43" t="s">
        <v>293</v>
      </c>
      <c r="E38" s="43" t="s">
        <v>411</v>
      </c>
      <c r="F38" s="43" t="s">
        <v>412</v>
      </c>
      <c r="G38" s="43" t="str">
        <f t="shared" si="3"/>
        <v>นายดวงจันทร์ บุญก้ำ</v>
      </c>
      <c r="H38" s="43">
        <v>1</v>
      </c>
      <c r="I38" s="43">
        <f t="shared" si="4"/>
        <v>435</v>
      </c>
      <c r="J38" s="44">
        <f t="shared" si="5"/>
        <v>435</v>
      </c>
    </row>
    <row r="39" spans="1:10" s="43" customFormat="1" ht="16.5" customHeight="1">
      <c r="A39" s="42">
        <v>42</v>
      </c>
      <c r="B39" s="43" t="s">
        <v>394</v>
      </c>
      <c r="C39" s="43" t="s">
        <v>402</v>
      </c>
      <c r="D39" s="43" t="s">
        <v>290</v>
      </c>
      <c r="E39" s="43" t="s">
        <v>409</v>
      </c>
      <c r="F39" s="43" t="s">
        <v>410</v>
      </c>
      <c r="G39" s="43" t="str">
        <f t="shared" si="3"/>
        <v>นางฉัตรสุมน ทัศนา</v>
      </c>
      <c r="H39" s="43">
        <v>2</v>
      </c>
      <c r="I39" s="43">
        <f t="shared" si="4"/>
        <v>435</v>
      </c>
      <c r="J39" s="44">
        <f t="shared" si="5"/>
        <v>870</v>
      </c>
    </row>
    <row r="40" spans="1:10" s="43" customFormat="1" ht="16.5" customHeight="1">
      <c r="A40" s="42">
        <v>43</v>
      </c>
      <c r="B40" s="43" t="s">
        <v>394</v>
      </c>
      <c r="C40" s="43" t="s">
        <v>402</v>
      </c>
      <c r="D40" s="43" t="s">
        <v>287</v>
      </c>
      <c r="E40" s="43" t="s">
        <v>413</v>
      </c>
      <c r="F40" s="43" t="s">
        <v>414</v>
      </c>
      <c r="G40" s="43" t="str">
        <f t="shared" si="3"/>
        <v>นางสาวพิมพิมล คำวงค์</v>
      </c>
      <c r="H40" s="43">
        <v>2</v>
      </c>
      <c r="I40" s="43">
        <f t="shared" si="4"/>
        <v>435</v>
      </c>
      <c r="J40" s="44">
        <f t="shared" si="5"/>
        <v>870</v>
      </c>
    </row>
    <row r="41" spans="1:10" s="43" customFormat="1" ht="16.5" customHeight="1">
      <c r="A41" s="42">
        <v>44</v>
      </c>
      <c r="B41" s="43" t="s">
        <v>394</v>
      </c>
      <c r="C41" s="43" t="s">
        <v>402</v>
      </c>
      <c r="D41" s="43" t="s">
        <v>290</v>
      </c>
      <c r="E41" s="43" t="s">
        <v>415</v>
      </c>
      <c r="F41" s="43" t="s">
        <v>416</v>
      </c>
      <c r="G41" s="43" t="str">
        <f t="shared" si="3"/>
        <v>นางรัชรินทร์ แปงแสง</v>
      </c>
      <c r="H41" s="43">
        <v>2</v>
      </c>
      <c r="I41" s="43">
        <f t="shared" si="4"/>
        <v>435</v>
      </c>
      <c r="J41" s="44">
        <f t="shared" si="5"/>
        <v>870</v>
      </c>
    </row>
    <row r="42" spans="1:10" s="43" customFormat="1" ht="16.5" customHeight="1">
      <c r="A42" s="42">
        <v>45</v>
      </c>
      <c r="B42" s="43" t="s">
        <v>394</v>
      </c>
      <c r="C42" s="43" t="s">
        <v>402</v>
      </c>
      <c r="D42" s="43" t="s">
        <v>290</v>
      </c>
      <c r="E42" s="43" t="s">
        <v>417</v>
      </c>
      <c r="F42" s="43" t="s">
        <v>418</v>
      </c>
      <c r="G42" s="43" t="str">
        <f t="shared" si="3"/>
        <v>นางสุทธิษา รัตนมงคล</v>
      </c>
      <c r="H42" s="43">
        <v>2</v>
      </c>
      <c r="I42" s="43">
        <f t="shared" si="4"/>
        <v>435</v>
      </c>
      <c r="J42" s="44">
        <f t="shared" si="5"/>
        <v>870</v>
      </c>
    </row>
    <row r="43" spans="1:10" s="43" customFormat="1" ht="16.5" customHeight="1">
      <c r="A43" s="42">
        <v>46</v>
      </c>
      <c r="B43" s="43" t="s">
        <v>394</v>
      </c>
      <c r="C43" s="43" t="s">
        <v>402</v>
      </c>
      <c r="D43" s="43" t="s">
        <v>290</v>
      </c>
      <c r="E43" s="43" t="s">
        <v>325</v>
      </c>
      <c r="F43" s="43" t="s">
        <v>326</v>
      </c>
      <c r="G43" s="43" t="str">
        <f t="shared" si="3"/>
        <v>นางณิชาดา วินิจศรีเกษ</v>
      </c>
      <c r="H43" s="43">
        <v>1</v>
      </c>
      <c r="I43" s="43">
        <f t="shared" si="4"/>
        <v>435</v>
      </c>
      <c r="J43" s="44">
        <f t="shared" si="5"/>
        <v>435</v>
      </c>
    </row>
    <row r="44" spans="1:10" s="43" customFormat="1" ht="16.5" customHeight="1">
      <c r="A44" s="42">
        <v>48</v>
      </c>
      <c r="B44" s="43" t="s">
        <v>77</v>
      </c>
      <c r="C44" s="43" t="s">
        <v>422</v>
      </c>
      <c r="D44" s="43" t="s">
        <v>290</v>
      </c>
      <c r="E44" s="43" t="s">
        <v>423</v>
      </c>
      <c r="F44" s="43" t="s">
        <v>424</v>
      </c>
      <c r="G44" s="43" t="str">
        <f t="shared" si="3"/>
        <v>นางพวงเพชร ดวงแก้วน้อย</v>
      </c>
      <c r="H44" s="43">
        <v>1</v>
      </c>
      <c r="I44" s="43">
        <f t="shared" si="4"/>
        <v>435</v>
      </c>
      <c r="J44" s="44">
        <f t="shared" si="5"/>
        <v>435</v>
      </c>
    </row>
    <row r="45" spans="1:10" s="43" customFormat="1" ht="16.5" customHeight="1">
      <c r="A45" s="42">
        <v>49</v>
      </c>
      <c r="B45" s="43" t="s">
        <v>77</v>
      </c>
      <c r="C45" s="43" t="s">
        <v>422</v>
      </c>
      <c r="D45" s="43" t="s">
        <v>287</v>
      </c>
      <c r="E45" s="43" t="s">
        <v>425</v>
      </c>
      <c r="F45" s="43" t="s">
        <v>426</v>
      </c>
      <c r="G45" s="43" t="str">
        <f t="shared" si="3"/>
        <v>นางสาวรื่นจิตร ปัญญาเรือง</v>
      </c>
      <c r="H45" s="43">
        <v>1</v>
      </c>
      <c r="I45" s="43">
        <f t="shared" si="4"/>
        <v>435</v>
      </c>
      <c r="J45" s="44">
        <f t="shared" si="5"/>
        <v>435</v>
      </c>
    </row>
    <row r="46" spans="1:10" s="43" customFormat="1" ht="16.5" customHeight="1">
      <c r="A46" s="42">
        <v>50</v>
      </c>
      <c r="B46" s="43" t="s">
        <v>77</v>
      </c>
      <c r="C46" s="43" t="s">
        <v>422</v>
      </c>
      <c r="D46" s="43" t="s">
        <v>293</v>
      </c>
      <c r="E46" s="43" t="s">
        <v>427</v>
      </c>
      <c r="F46" s="43" t="s">
        <v>428</v>
      </c>
      <c r="G46" s="43" t="str">
        <f t="shared" si="3"/>
        <v>นายวิรัตน์ ศรีเที่ยง</v>
      </c>
      <c r="H46" s="43">
        <v>1</v>
      </c>
      <c r="I46" s="43">
        <f t="shared" si="4"/>
        <v>435</v>
      </c>
      <c r="J46" s="44">
        <f t="shared" si="5"/>
        <v>435</v>
      </c>
    </row>
    <row r="47" spans="1:10" s="43" customFormat="1" ht="16.5" customHeight="1">
      <c r="A47" s="42">
        <v>51</v>
      </c>
      <c r="B47" s="43" t="s">
        <v>77</v>
      </c>
      <c r="C47" s="43" t="s">
        <v>422</v>
      </c>
      <c r="D47" s="43" t="s">
        <v>293</v>
      </c>
      <c r="E47" s="43" t="s">
        <v>429</v>
      </c>
      <c r="F47" s="43" t="s">
        <v>430</v>
      </c>
      <c r="G47" s="43" t="str">
        <f t="shared" si="3"/>
        <v>นายเกียรติศักดิ์ ปันคำ</v>
      </c>
      <c r="H47" s="43">
        <v>2</v>
      </c>
      <c r="I47" s="43">
        <f t="shared" si="4"/>
        <v>435</v>
      </c>
      <c r="J47" s="44">
        <f t="shared" si="5"/>
        <v>870</v>
      </c>
    </row>
    <row r="48" spans="1:10" s="43" customFormat="1" ht="16.5" customHeight="1">
      <c r="A48" s="42">
        <v>53</v>
      </c>
      <c r="B48" s="43" t="s">
        <v>77</v>
      </c>
      <c r="C48" s="43" t="s">
        <v>422</v>
      </c>
      <c r="D48" s="43" t="s">
        <v>287</v>
      </c>
      <c r="E48" s="43" t="s">
        <v>435</v>
      </c>
      <c r="F48" s="43" t="s">
        <v>436</v>
      </c>
      <c r="G48" s="43" t="str">
        <f t="shared" si="3"/>
        <v>นางสาวณิชากร อินต๊ะคำ</v>
      </c>
      <c r="H48" s="43">
        <v>2</v>
      </c>
      <c r="I48" s="43">
        <f t="shared" si="4"/>
        <v>435</v>
      </c>
      <c r="J48" s="44">
        <f t="shared" si="5"/>
        <v>870</v>
      </c>
    </row>
    <row r="49" spans="1:10" s="43" customFormat="1" ht="16.5" customHeight="1">
      <c r="A49" s="42">
        <v>55</v>
      </c>
      <c r="B49" s="43" t="s">
        <v>85</v>
      </c>
      <c r="C49" s="43" t="s">
        <v>437</v>
      </c>
      <c r="D49" s="43" t="s">
        <v>287</v>
      </c>
      <c r="E49" s="43" t="s">
        <v>440</v>
      </c>
      <c r="F49" s="43" t="s">
        <v>441</v>
      </c>
      <c r="G49" s="43" t="str">
        <f t="shared" si="3"/>
        <v>นางสาวถาวรี ถนัดธนูศิลป์</v>
      </c>
      <c r="H49" s="43">
        <v>1</v>
      </c>
      <c r="I49" s="43">
        <f t="shared" si="4"/>
        <v>435</v>
      </c>
      <c r="J49" s="44">
        <f t="shared" si="5"/>
        <v>435</v>
      </c>
    </row>
    <row r="50" spans="1:10" s="43" customFormat="1" ht="16.5" customHeight="1">
      <c r="A50" s="42">
        <v>57</v>
      </c>
      <c r="B50" s="43" t="s">
        <v>85</v>
      </c>
      <c r="C50" s="43" t="s">
        <v>437</v>
      </c>
      <c r="D50" s="43" t="s">
        <v>290</v>
      </c>
      <c r="E50" s="43" t="s">
        <v>449</v>
      </c>
      <c r="F50" s="43" t="s">
        <v>450</v>
      </c>
      <c r="G50" s="43" t="str">
        <f t="shared" si="3"/>
        <v>นางสุจิตรา ขุนคำ</v>
      </c>
      <c r="H50" s="43">
        <v>2</v>
      </c>
      <c r="I50" s="43">
        <f t="shared" si="4"/>
        <v>435</v>
      </c>
      <c r="J50" s="44">
        <f t="shared" si="5"/>
        <v>870</v>
      </c>
    </row>
    <row r="51" spans="1:10" s="43" customFormat="1" ht="16.5" customHeight="1">
      <c r="A51" s="42">
        <v>58</v>
      </c>
      <c r="B51" s="43" t="s">
        <v>85</v>
      </c>
      <c r="C51" s="43" t="s">
        <v>437</v>
      </c>
      <c r="D51" s="43" t="s">
        <v>293</v>
      </c>
      <c r="E51" s="43" t="s">
        <v>451</v>
      </c>
      <c r="F51" s="43" t="s">
        <v>452</v>
      </c>
      <c r="G51" s="43" t="str">
        <f t="shared" si="3"/>
        <v>นายเชิดศักดิ์ หมื้อชุม</v>
      </c>
      <c r="H51" s="43">
        <v>3</v>
      </c>
      <c r="I51" s="43">
        <f t="shared" si="4"/>
        <v>435</v>
      </c>
      <c r="J51" s="44">
        <f t="shared" si="5"/>
        <v>1305</v>
      </c>
    </row>
    <row r="52" spans="1:10" s="43" customFormat="1" ht="16.5" customHeight="1">
      <c r="A52" s="42">
        <v>59</v>
      </c>
      <c r="B52" s="43" t="s">
        <v>85</v>
      </c>
      <c r="C52" s="43" t="s">
        <v>437</v>
      </c>
      <c r="D52" s="43" t="s">
        <v>290</v>
      </c>
      <c r="E52" s="43" t="s">
        <v>453</v>
      </c>
      <c r="F52" s="43" t="s">
        <v>454</v>
      </c>
      <c r="G52" s="43" t="str">
        <f t="shared" si="3"/>
        <v>นางนัยน์ปพร ดวงแก้ว</v>
      </c>
      <c r="H52" s="43">
        <v>4</v>
      </c>
      <c r="I52" s="43">
        <f t="shared" si="4"/>
        <v>435</v>
      </c>
      <c r="J52" s="44">
        <f t="shared" si="5"/>
        <v>1740</v>
      </c>
    </row>
    <row r="53" spans="1:10" s="43" customFormat="1" ht="16.5" customHeight="1">
      <c r="A53" s="42">
        <v>61</v>
      </c>
      <c r="B53" s="43" t="s">
        <v>85</v>
      </c>
      <c r="C53" s="43" t="s">
        <v>455</v>
      </c>
      <c r="D53" s="43" t="s">
        <v>293</v>
      </c>
      <c r="E53" s="43" t="s">
        <v>458</v>
      </c>
      <c r="F53" s="43" t="s">
        <v>459</v>
      </c>
      <c r="G53" s="43" t="str">
        <f t="shared" si="3"/>
        <v>นายปฏิธาน ผันผาย</v>
      </c>
      <c r="H53" s="43">
        <v>2</v>
      </c>
      <c r="I53" s="43">
        <f t="shared" si="4"/>
        <v>435</v>
      </c>
      <c r="J53" s="44">
        <f t="shared" si="5"/>
        <v>870</v>
      </c>
    </row>
    <row r="54" spans="1:10" s="43" customFormat="1" ht="16.5" customHeight="1">
      <c r="A54" s="42">
        <v>62</v>
      </c>
      <c r="B54" s="43" t="s">
        <v>85</v>
      </c>
      <c r="C54" s="43" t="s">
        <v>455</v>
      </c>
      <c r="D54" s="43" t="s">
        <v>293</v>
      </c>
      <c r="E54" s="43" t="s">
        <v>460</v>
      </c>
      <c r="F54" s="43" t="s">
        <v>355</v>
      </c>
      <c r="G54" s="43" t="str">
        <f t="shared" si="3"/>
        <v>นายศรีภูมิ กันทะวงศ์</v>
      </c>
      <c r="H54" s="43">
        <v>2</v>
      </c>
      <c r="I54" s="43">
        <f t="shared" si="4"/>
        <v>435</v>
      </c>
      <c r="J54" s="44">
        <f t="shared" si="5"/>
        <v>870</v>
      </c>
    </row>
    <row r="55" spans="1:10" s="43" customFormat="1" ht="16.5" customHeight="1">
      <c r="A55" s="42">
        <v>63</v>
      </c>
      <c r="B55" s="43" t="s">
        <v>85</v>
      </c>
      <c r="C55" s="43" t="s">
        <v>461</v>
      </c>
      <c r="D55" s="43" t="s">
        <v>293</v>
      </c>
      <c r="E55" s="43" t="s">
        <v>462</v>
      </c>
      <c r="F55" s="43" t="s">
        <v>459</v>
      </c>
      <c r="G55" s="43" t="str">
        <f t="shared" si="3"/>
        <v>นายจำนงค์ ผันผาย</v>
      </c>
      <c r="H55" s="43">
        <v>2</v>
      </c>
      <c r="I55" s="43">
        <f t="shared" si="4"/>
        <v>435</v>
      </c>
      <c r="J55" s="44">
        <f t="shared" si="5"/>
        <v>870</v>
      </c>
    </row>
    <row r="56" spans="1:10" s="43" customFormat="1" ht="16.5" customHeight="1">
      <c r="A56" s="42">
        <v>64</v>
      </c>
      <c r="B56" s="43" t="s">
        <v>85</v>
      </c>
      <c r="C56" s="43" t="s">
        <v>461</v>
      </c>
      <c r="D56" s="43" t="s">
        <v>293</v>
      </c>
      <c r="E56" s="43" t="s">
        <v>463</v>
      </c>
      <c r="F56" s="43" t="s">
        <v>464</v>
      </c>
      <c r="G56" s="43" t="str">
        <f t="shared" si="3"/>
        <v>นายวชรนันท์ ทิพย์ดวงตา</v>
      </c>
      <c r="H56" s="43">
        <v>2</v>
      </c>
      <c r="I56" s="43">
        <f t="shared" si="4"/>
        <v>435</v>
      </c>
      <c r="J56" s="44">
        <f t="shared" si="5"/>
        <v>870</v>
      </c>
    </row>
    <row r="57" spans="1:10" s="43" customFormat="1" ht="16.5" customHeight="1">
      <c r="A57" s="42">
        <v>65</v>
      </c>
      <c r="B57" s="43" t="s">
        <v>180</v>
      </c>
      <c r="C57" s="43" t="s">
        <v>465</v>
      </c>
      <c r="D57" s="43" t="s">
        <v>290</v>
      </c>
      <c r="E57" s="43" t="s">
        <v>466</v>
      </c>
      <c r="F57" s="43" t="s">
        <v>467</v>
      </c>
      <c r="G57" s="43" t="str">
        <f t="shared" si="3"/>
        <v>นางฉัตรดาว ขันจันทร์</v>
      </c>
      <c r="H57" s="43">
        <v>1</v>
      </c>
      <c r="I57" s="43">
        <f t="shared" si="4"/>
        <v>435</v>
      </c>
      <c r="J57" s="44">
        <f t="shared" si="5"/>
        <v>435</v>
      </c>
    </row>
    <row r="58" spans="1:10" s="43" customFormat="1" ht="16.5" customHeight="1">
      <c r="A58" s="42">
        <v>67</v>
      </c>
      <c r="B58" s="43" t="s">
        <v>180</v>
      </c>
      <c r="C58" s="43" t="s">
        <v>465</v>
      </c>
      <c r="D58" s="43" t="s">
        <v>293</v>
      </c>
      <c r="E58" s="43" t="s">
        <v>470</v>
      </c>
      <c r="F58" s="43" t="s">
        <v>471</v>
      </c>
      <c r="G58" s="43" t="str">
        <f t="shared" si="3"/>
        <v>นายเชิดชัย ลำนวล</v>
      </c>
      <c r="H58" s="43">
        <v>1</v>
      </c>
      <c r="I58" s="43">
        <f t="shared" si="4"/>
        <v>435</v>
      </c>
      <c r="J58" s="44">
        <f t="shared" si="5"/>
        <v>435</v>
      </c>
    </row>
    <row r="59" spans="1:10" s="43" customFormat="1" ht="16.5" customHeight="1">
      <c r="A59" s="42">
        <v>68</v>
      </c>
      <c r="B59" s="43" t="s">
        <v>180</v>
      </c>
      <c r="C59" s="43" t="s">
        <v>465</v>
      </c>
      <c r="D59" s="43" t="s">
        <v>287</v>
      </c>
      <c r="E59" s="43" t="s">
        <v>472</v>
      </c>
      <c r="F59" s="43" t="s">
        <v>473</v>
      </c>
      <c r="G59" s="43" t="str">
        <f t="shared" si="3"/>
        <v>นางสาวปานเสก สุทธปรีดา</v>
      </c>
      <c r="H59" s="43">
        <v>1</v>
      </c>
      <c r="I59" s="43">
        <f t="shared" si="4"/>
        <v>435</v>
      </c>
      <c r="J59" s="44">
        <f t="shared" si="5"/>
        <v>435</v>
      </c>
    </row>
    <row r="60" spans="1:10" s="43" customFormat="1" ht="16.5" customHeight="1">
      <c r="A60" s="42">
        <v>69</v>
      </c>
      <c r="B60" s="43" t="s">
        <v>180</v>
      </c>
      <c r="C60" s="43" t="s">
        <v>465</v>
      </c>
      <c r="D60" s="43" t="s">
        <v>290</v>
      </c>
      <c r="E60" s="43" t="s">
        <v>474</v>
      </c>
      <c r="F60" s="43" t="s">
        <v>475</v>
      </c>
      <c r="G60" s="43" t="str">
        <f t="shared" si="3"/>
        <v>นางภัสรลักษณ์ จิณณ์ครุฑมาศ</v>
      </c>
      <c r="H60" s="43">
        <v>1</v>
      </c>
      <c r="I60" s="43">
        <f t="shared" si="4"/>
        <v>435</v>
      </c>
      <c r="J60" s="44">
        <f t="shared" si="5"/>
        <v>435</v>
      </c>
    </row>
    <row r="61" spans="1:10" s="43" customFormat="1" ht="16.5" customHeight="1">
      <c r="A61" s="42">
        <v>70</v>
      </c>
      <c r="B61" s="43" t="s">
        <v>180</v>
      </c>
      <c r="C61" s="43" t="s">
        <v>465</v>
      </c>
      <c r="D61" s="43" t="s">
        <v>293</v>
      </c>
      <c r="E61" s="43" t="s">
        <v>478</v>
      </c>
      <c r="F61" s="43" t="s">
        <v>479</v>
      </c>
      <c r="G61" s="43" t="str">
        <f t="shared" si="3"/>
        <v>นายวัลลภ สิริผ่องใส</v>
      </c>
      <c r="H61" s="43">
        <v>2</v>
      </c>
      <c r="I61" s="43">
        <f t="shared" si="4"/>
        <v>435</v>
      </c>
      <c r="J61" s="44">
        <f t="shared" si="5"/>
        <v>870</v>
      </c>
    </row>
    <row r="62" spans="1:10" s="43" customFormat="1" ht="16.5" customHeight="1">
      <c r="A62" s="42">
        <v>71</v>
      </c>
      <c r="B62" s="43" t="s">
        <v>180</v>
      </c>
      <c r="C62" s="43" t="s">
        <v>465</v>
      </c>
      <c r="D62" s="43" t="s">
        <v>290</v>
      </c>
      <c r="E62" s="43" t="s">
        <v>480</v>
      </c>
      <c r="F62" s="43" t="s">
        <v>481</v>
      </c>
      <c r="G62" s="43" t="str">
        <f t="shared" si="3"/>
        <v>นางศิริกาญจน์ โภคทรัพย์กิจ</v>
      </c>
      <c r="H62" s="43">
        <v>2</v>
      </c>
      <c r="I62" s="43">
        <f t="shared" si="4"/>
        <v>435</v>
      </c>
      <c r="J62" s="44">
        <f t="shared" si="5"/>
        <v>870</v>
      </c>
    </row>
    <row r="63" spans="1:10" s="43" customFormat="1" ht="16.5" customHeight="1">
      <c r="A63" s="42">
        <v>72</v>
      </c>
      <c r="B63" s="43" t="s">
        <v>180</v>
      </c>
      <c r="C63" s="43" t="s">
        <v>465</v>
      </c>
      <c r="D63" s="43" t="s">
        <v>293</v>
      </c>
      <c r="E63" s="43" t="s">
        <v>482</v>
      </c>
      <c r="F63" s="43" t="s">
        <v>483</v>
      </c>
      <c r="G63" s="43" t="str">
        <f t="shared" si="3"/>
        <v>นายอภิเดช อิ่นคำ</v>
      </c>
      <c r="H63" s="43">
        <v>2</v>
      </c>
      <c r="I63" s="43">
        <f t="shared" si="4"/>
        <v>435</v>
      </c>
      <c r="J63" s="44">
        <f t="shared" si="5"/>
        <v>870</v>
      </c>
    </row>
    <row r="64" spans="1:10" s="43" customFormat="1" ht="16.5" customHeight="1">
      <c r="A64" s="42">
        <v>73</v>
      </c>
      <c r="B64" s="43" t="s">
        <v>180</v>
      </c>
      <c r="C64" s="43" t="s">
        <v>465</v>
      </c>
      <c r="D64" s="43" t="s">
        <v>290</v>
      </c>
      <c r="E64" s="43" t="s">
        <v>484</v>
      </c>
      <c r="F64" s="43" t="s">
        <v>485</v>
      </c>
      <c r="G64" s="43" t="str">
        <f t="shared" si="3"/>
        <v>นางกุลญา ดุลย์สูงเนิน</v>
      </c>
      <c r="H64" s="43">
        <v>3</v>
      </c>
      <c r="I64" s="43">
        <f t="shared" si="4"/>
        <v>435</v>
      </c>
      <c r="J64" s="44">
        <f t="shared" si="5"/>
        <v>1305</v>
      </c>
    </row>
    <row r="65" spans="1:10" s="43" customFormat="1" ht="16.5" customHeight="1">
      <c r="A65" s="42">
        <v>74</v>
      </c>
      <c r="B65" s="43" t="s">
        <v>180</v>
      </c>
      <c r="C65" s="43" t="s">
        <v>486</v>
      </c>
      <c r="D65" s="43" t="s">
        <v>293</v>
      </c>
      <c r="E65" s="43" t="s">
        <v>487</v>
      </c>
      <c r="F65" s="43" t="s">
        <v>475</v>
      </c>
      <c r="G65" s="43" t="str">
        <f t="shared" si="3"/>
        <v>นายธนู จิณณ์ครุฑมาศ</v>
      </c>
      <c r="H65" s="43">
        <v>1</v>
      </c>
      <c r="I65" s="43">
        <f t="shared" si="4"/>
        <v>435</v>
      </c>
      <c r="J65" s="44">
        <f t="shared" si="5"/>
        <v>435</v>
      </c>
    </row>
    <row r="66" spans="1:10" s="43" customFormat="1" ht="16.5" customHeight="1">
      <c r="A66" s="42">
        <v>76</v>
      </c>
      <c r="B66" s="43" t="s">
        <v>180</v>
      </c>
      <c r="C66" s="43" t="s">
        <v>486</v>
      </c>
      <c r="D66" s="43" t="s">
        <v>293</v>
      </c>
      <c r="E66" s="43" t="s">
        <v>492</v>
      </c>
      <c r="F66" s="43" t="s">
        <v>493</v>
      </c>
      <c r="G66" s="43" t="str">
        <f t="shared" si="3"/>
        <v>นายวีรศักดิ์ ราษฎร์ดี</v>
      </c>
      <c r="H66" s="43">
        <v>2</v>
      </c>
      <c r="I66" s="43">
        <f t="shared" si="4"/>
        <v>435</v>
      </c>
      <c r="J66" s="44">
        <f t="shared" si="5"/>
        <v>870</v>
      </c>
    </row>
    <row r="67" spans="1:10" s="43" customFormat="1" ht="16.5" customHeight="1">
      <c r="A67" s="42">
        <v>77</v>
      </c>
      <c r="B67" s="43" t="s">
        <v>180</v>
      </c>
      <c r="C67" s="43" t="s">
        <v>486</v>
      </c>
      <c r="D67" s="43" t="s">
        <v>293</v>
      </c>
      <c r="E67" s="43" t="s">
        <v>496</v>
      </c>
      <c r="F67" s="43" t="s">
        <v>493</v>
      </c>
      <c r="G67" s="43" t="str">
        <f t="shared" si="3"/>
        <v>นายสิงห์แก้ว ราษฎร์ดี</v>
      </c>
      <c r="H67" s="43">
        <v>2</v>
      </c>
      <c r="I67" s="43">
        <f t="shared" si="4"/>
        <v>435</v>
      </c>
      <c r="J67" s="44">
        <f t="shared" si="5"/>
        <v>870</v>
      </c>
    </row>
    <row r="68" spans="1:10" s="43" customFormat="1" ht="16.5" customHeight="1">
      <c r="A68" s="42">
        <v>78</v>
      </c>
      <c r="B68" s="43" t="s">
        <v>195</v>
      </c>
      <c r="C68" s="43" t="s">
        <v>504</v>
      </c>
      <c r="D68" s="43" t="s">
        <v>293</v>
      </c>
      <c r="E68" s="43" t="s">
        <v>505</v>
      </c>
      <c r="F68" s="43" t="s">
        <v>506</v>
      </c>
      <c r="G68" s="43" t="str">
        <f aca="true" t="shared" si="6" ref="G68:G99">D68&amp;E68&amp;" "&amp;F68</f>
        <v>นายธเนศ สุนทรนันท</v>
      </c>
      <c r="H68" s="43">
        <v>1</v>
      </c>
      <c r="I68" s="43">
        <f aca="true" t="shared" si="7" ref="I68:I99">SUM($I$3)</f>
        <v>435</v>
      </c>
      <c r="J68" s="44">
        <f aca="true" t="shared" si="8" ref="J68:J99">H68*I68</f>
        <v>435</v>
      </c>
    </row>
    <row r="69" spans="1:10" s="43" customFormat="1" ht="16.5" customHeight="1">
      <c r="A69" s="42">
        <v>79</v>
      </c>
      <c r="B69" s="43" t="s">
        <v>195</v>
      </c>
      <c r="C69" s="43" t="s">
        <v>504</v>
      </c>
      <c r="D69" s="43" t="s">
        <v>293</v>
      </c>
      <c r="E69" s="43" t="s">
        <v>507</v>
      </c>
      <c r="F69" s="43" t="s">
        <v>508</v>
      </c>
      <c r="G69" s="43" t="str">
        <f t="shared" si="6"/>
        <v>นายสมพร ใจบุญนอก</v>
      </c>
      <c r="H69" s="43">
        <v>1</v>
      </c>
      <c r="I69" s="43">
        <f t="shared" si="7"/>
        <v>435</v>
      </c>
      <c r="J69" s="44">
        <f t="shared" si="8"/>
        <v>435</v>
      </c>
    </row>
    <row r="70" spans="1:10" s="43" customFormat="1" ht="16.5" customHeight="1">
      <c r="A70" s="42">
        <v>82</v>
      </c>
      <c r="B70" s="43" t="s">
        <v>195</v>
      </c>
      <c r="C70" s="43" t="s">
        <v>504</v>
      </c>
      <c r="D70" s="43" t="s">
        <v>290</v>
      </c>
      <c r="E70" s="43" t="s">
        <v>511</v>
      </c>
      <c r="F70" s="43" t="s">
        <v>512</v>
      </c>
      <c r="G70" s="43" t="str">
        <f t="shared" si="6"/>
        <v>นางนฤมล หลวงภักดี</v>
      </c>
      <c r="H70" s="43">
        <v>3</v>
      </c>
      <c r="I70" s="43">
        <f t="shared" si="7"/>
        <v>435</v>
      </c>
      <c r="J70" s="44">
        <f t="shared" si="8"/>
        <v>1305</v>
      </c>
    </row>
    <row r="71" spans="1:10" s="43" customFormat="1" ht="16.5" customHeight="1">
      <c r="A71" s="42">
        <v>84</v>
      </c>
      <c r="B71" s="43" t="s">
        <v>194</v>
      </c>
      <c r="C71" s="43" t="s">
        <v>515</v>
      </c>
      <c r="D71" s="43" t="s">
        <v>287</v>
      </c>
      <c r="E71" s="43" t="s">
        <v>516</v>
      </c>
      <c r="F71" s="43" t="s">
        <v>517</v>
      </c>
      <c r="G71" s="43" t="str">
        <f t="shared" si="6"/>
        <v>นางสาวณภัทร คำยา</v>
      </c>
      <c r="H71" s="43">
        <v>3</v>
      </c>
      <c r="I71" s="43">
        <f t="shared" si="7"/>
        <v>435</v>
      </c>
      <c r="J71" s="44">
        <f t="shared" si="8"/>
        <v>1305</v>
      </c>
    </row>
    <row r="72" spans="1:10" s="43" customFormat="1" ht="16.5" customHeight="1">
      <c r="A72" s="42">
        <v>85</v>
      </c>
      <c r="B72" s="43" t="s">
        <v>193</v>
      </c>
      <c r="C72" s="43" t="s">
        <v>518</v>
      </c>
      <c r="D72" s="43" t="s">
        <v>293</v>
      </c>
      <c r="E72" s="43" t="s">
        <v>519</v>
      </c>
      <c r="F72" s="43" t="s">
        <v>520</v>
      </c>
      <c r="G72" s="43" t="str">
        <f t="shared" si="6"/>
        <v>นายฤทธิชัย เรือนคำ</v>
      </c>
      <c r="H72" s="43">
        <v>1</v>
      </c>
      <c r="I72" s="43">
        <f t="shared" si="7"/>
        <v>435</v>
      </c>
      <c r="J72" s="44">
        <f t="shared" si="8"/>
        <v>435</v>
      </c>
    </row>
    <row r="73" spans="1:10" s="43" customFormat="1" ht="16.5" customHeight="1">
      <c r="A73" s="42">
        <v>86</v>
      </c>
      <c r="B73" s="43" t="s">
        <v>193</v>
      </c>
      <c r="C73" s="43" t="s">
        <v>518</v>
      </c>
      <c r="D73" s="43" t="s">
        <v>293</v>
      </c>
      <c r="E73" s="43" t="s">
        <v>521</v>
      </c>
      <c r="F73" s="43" t="s">
        <v>522</v>
      </c>
      <c r="G73" s="43" t="str">
        <f t="shared" si="6"/>
        <v>นายจำลอง อธิพรหม</v>
      </c>
      <c r="H73" s="43">
        <v>2</v>
      </c>
      <c r="I73" s="43">
        <f t="shared" si="7"/>
        <v>435</v>
      </c>
      <c r="J73" s="44">
        <f t="shared" si="8"/>
        <v>870</v>
      </c>
    </row>
    <row r="74" spans="1:10" s="43" customFormat="1" ht="16.5" customHeight="1">
      <c r="A74" s="42">
        <v>87</v>
      </c>
      <c r="B74" s="45" t="s">
        <v>193</v>
      </c>
      <c r="C74" s="45" t="s">
        <v>518</v>
      </c>
      <c r="D74" s="45" t="s">
        <v>290</v>
      </c>
      <c r="E74" s="45" t="s">
        <v>523</v>
      </c>
      <c r="F74" s="45" t="s">
        <v>524</v>
      </c>
      <c r="G74" s="45" t="str">
        <f t="shared" si="6"/>
        <v>นางพิชญา มณีศร</v>
      </c>
      <c r="H74" s="45">
        <v>3</v>
      </c>
      <c r="I74" s="45">
        <f t="shared" si="7"/>
        <v>435</v>
      </c>
      <c r="J74" s="122">
        <f t="shared" si="8"/>
        <v>1305</v>
      </c>
    </row>
    <row r="75" spans="1:10" s="43" customFormat="1" ht="16.5" customHeight="1">
      <c r="A75" s="42">
        <v>89</v>
      </c>
      <c r="B75" s="43" t="s">
        <v>137</v>
      </c>
      <c r="C75" s="43" t="s">
        <v>525</v>
      </c>
      <c r="D75" s="43" t="s">
        <v>290</v>
      </c>
      <c r="E75" s="43" t="s">
        <v>528</v>
      </c>
      <c r="F75" s="43" t="s">
        <v>529</v>
      </c>
      <c r="G75" s="43" t="str">
        <f t="shared" si="6"/>
        <v>นางนุสรา ตาคำ</v>
      </c>
      <c r="H75" s="43">
        <v>1</v>
      </c>
      <c r="I75" s="43">
        <f t="shared" si="7"/>
        <v>435</v>
      </c>
      <c r="J75" s="44">
        <f t="shared" si="8"/>
        <v>435</v>
      </c>
    </row>
    <row r="76" spans="1:10" s="43" customFormat="1" ht="16.5" customHeight="1">
      <c r="A76" s="42">
        <v>90</v>
      </c>
      <c r="B76" s="43" t="s">
        <v>137</v>
      </c>
      <c r="C76" s="43" t="s">
        <v>525</v>
      </c>
      <c r="D76" s="43" t="s">
        <v>290</v>
      </c>
      <c r="E76" s="43" t="s">
        <v>530</v>
      </c>
      <c r="F76" s="43" t="s">
        <v>506</v>
      </c>
      <c r="G76" s="43" t="str">
        <f t="shared" si="6"/>
        <v>นางอัจฉราพร สุนทรนันท</v>
      </c>
      <c r="H76" s="43">
        <v>1</v>
      </c>
      <c r="I76" s="43">
        <f t="shared" si="7"/>
        <v>435</v>
      </c>
      <c r="J76" s="44">
        <f t="shared" si="8"/>
        <v>435</v>
      </c>
    </row>
    <row r="77" spans="1:10" s="43" customFormat="1" ht="16.5" customHeight="1">
      <c r="A77" s="42">
        <v>91</v>
      </c>
      <c r="B77" s="43" t="s">
        <v>137</v>
      </c>
      <c r="C77" s="43" t="s">
        <v>525</v>
      </c>
      <c r="D77" s="43" t="s">
        <v>290</v>
      </c>
      <c r="E77" s="43" t="s">
        <v>531</v>
      </c>
      <c r="F77" s="43" t="s">
        <v>532</v>
      </c>
      <c r="G77" s="43" t="str">
        <f t="shared" si="6"/>
        <v>นางชญานิศ ไชยเดชะ</v>
      </c>
      <c r="H77" s="43">
        <v>2</v>
      </c>
      <c r="I77" s="43">
        <f t="shared" si="7"/>
        <v>435</v>
      </c>
      <c r="J77" s="44">
        <f t="shared" si="8"/>
        <v>870</v>
      </c>
    </row>
    <row r="78" spans="1:10" s="43" customFormat="1" ht="16.5" customHeight="1">
      <c r="A78" s="42">
        <v>92</v>
      </c>
      <c r="B78" s="43" t="s">
        <v>137</v>
      </c>
      <c r="C78" s="43" t="s">
        <v>525</v>
      </c>
      <c r="D78" s="43" t="s">
        <v>287</v>
      </c>
      <c r="E78" s="43" t="s">
        <v>533</v>
      </c>
      <c r="F78" s="43" t="s">
        <v>534</v>
      </c>
      <c r="G78" s="43" t="str">
        <f t="shared" si="6"/>
        <v>นางสาวพีรญา ถิรธัญญ์ธาดา</v>
      </c>
      <c r="H78" s="43">
        <v>2</v>
      </c>
      <c r="I78" s="43">
        <f t="shared" si="7"/>
        <v>435</v>
      </c>
      <c r="J78" s="44">
        <f t="shared" si="8"/>
        <v>870</v>
      </c>
    </row>
    <row r="79" spans="1:10" s="43" customFormat="1" ht="16.5" customHeight="1">
      <c r="A79" s="42">
        <v>94</v>
      </c>
      <c r="B79" s="43" t="s">
        <v>192</v>
      </c>
      <c r="C79" s="43" t="s">
        <v>535</v>
      </c>
      <c r="D79" s="43" t="s">
        <v>290</v>
      </c>
      <c r="E79" s="43" t="s">
        <v>541</v>
      </c>
      <c r="F79" s="43" t="s">
        <v>542</v>
      </c>
      <c r="G79" s="43" t="str">
        <f t="shared" si="6"/>
        <v>นางพิศมัย แสงคำ</v>
      </c>
      <c r="H79" s="43">
        <v>1</v>
      </c>
      <c r="I79" s="43">
        <f t="shared" si="7"/>
        <v>435</v>
      </c>
      <c r="J79" s="44">
        <f t="shared" si="8"/>
        <v>435</v>
      </c>
    </row>
    <row r="80" spans="1:10" s="43" customFormat="1" ht="16.5" customHeight="1">
      <c r="A80" s="42">
        <v>95</v>
      </c>
      <c r="B80" s="43" t="s">
        <v>192</v>
      </c>
      <c r="C80" s="43" t="s">
        <v>535</v>
      </c>
      <c r="D80" s="43" t="s">
        <v>290</v>
      </c>
      <c r="E80" s="43" t="s">
        <v>543</v>
      </c>
      <c r="F80" s="43" t="s">
        <v>544</v>
      </c>
      <c r="G80" s="43" t="str">
        <f t="shared" si="6"/>
        <v>นางวนิดา กิติลือ</v>
      </c>
      <c r="H80" s="43">
        <v>1</v>
      </c>
      <c r="I80" s="43">
        <f t="shared" si="7"/>
        <v>435</v>
      </c>
      <c r="J80" s="44">
        <f t="shared" si="8"/>
        <v>435</v>
      </c>
    </row>
    <row r="81" spans="1:10" s="43" customFormat="1" ht="16.5" customHeight="1">
      <c r="A81" s="42">
        <v>96</v>
      </c>
      <c r="B81" s="43" t="s">
        <v>192</v>
      </c>
      <c r="C81" s="43" t="s">
        <v>535</v>
      </c>
      <c r="D81" s="43" t="s">
        <v>293</v>
      </c>
      <c r="E81" s="43" t="s">
        <v>545</v>
      </c>
      <c r="F81" s="43" t="s">
        <v>546</v>
      </c>
      <c r="G81" s="43" t="str">
        <f t="shared" si="6"/>
        <v>นายสุรชัย คูณแก้ว</v>
      </c>
      <c r="H81" s="43">
        <v>1</v>
      </c>
      <c r="I81" s="43">
        <f t="shared" si="7"/>
        <v>435</v>
      </c>
      <c r="J81" s="44">
        <f t="shared" si="8"/>
        <v>435</v>
      </c>
    </row>
    <row r="82" spans="1:10" s="43" customFormat="1" ht="16.5" customHeight="1">
      <c r="A82" s="42">
        <v>97</v>
      </c>
      <c r="B82" s="43" t="s">
        <v>192</v>
      </c>
      <c r="C82" s="43" t="s">
        <v>535</v>
      </c>
      <c r="D82" s="43" t="s">
        <v>293</v>
      </c>
      <c r="E82" s="43" t="s">
        <v>547</v>
      </c>
      <c r="F82" s="43" t="s">
        <v>548</v>
      </c>
      <c r="G82" s="43" t="str">
        <f t="shared" si="6"/>
        <v>นายอภิสิทธิ์ อภิวงค์งาม</v>
      </c>
      <c r="H82" s="43">
        <v>5</v>
      </c>
      <c r="I82" s="43">
        <f t="shared" si="7"/>
        <v>435</v>
      </c>
      <c r="J82" s="44">
        <f t="shared" si="8"/>
        <v>2175</v>
      </c>
    </row>
    <row r="83" spans="1:10" s="43" customFormat="1" ht="16.5" customHeight="1">
      <c r="A83" s="42">
        <v>98</v>
      </c>
      <c r="B83" s="43" t="s">
        <v>184</v>
      </c>
      <c r="C83" s="43" t="s">
        <v>549</v>
      </c>
      <c r="D83" s="43" t="s">
        <v>293</v>
      </c>
      <c r="E83" s="43" t="s">
        <v>550</v>
      </c>
      <c r="F83" s="43" t="s">
        <v>551</v>
      </c>
      <c r="G83" s="43" t="str">
        <f t="shared" si="6"/>
        <v>นายฉัตรทอง ปัญญาดง</v>
      </c>
      <c r="H83" s="43">
        <v>2</v>
      </c>
      <c r="I83" s="43">
        <f t="shared" si="7"/>
        <v>435</v>
      </c>
      <c r="J83" s="44">
        <f t="shared" si="8"/>
        <v>870</v>
      </c>
    </row>
    <row r="84" spans="1:10" s="43" customFormat="1" ht="16.5" customHeight="1">
      <c r="A84" s="42">
        <v>99</v>
      </c>
      <c r="B84" s="43" t="s">
        <v>184</v>
      </c>
      <c r="C84" s="43" t="s">
        <v>552</v>
      </c>
      <c r="D84" s="43" t="s">
        <v>287</v>
      </c>
      <c r="E84" s="43" t="s">
        <v>553</v>
      </c>
      <c r="F84" s="43" t="s">
        <v>554</v>
      </c>
      <c r="G84" s="43" t="str">
        <f t="shared" si="6"/>
        <v>นางสาวจารุวรรณ คันธวงศ์</v>
      </c>
      <c r="H84" s="43">
        <v>1</v>
      </c>
      <c r="I84" s="43">
        <f t="shared" si="7"/>
        <v>435</v>
      </c>
      <c r="J84" s="44">
        <f t="shared" si="8"/>
        <v>435</v>
      </c>
    </row>
    <row r="85" spans="1:10" s="43" customFormat="1" ht="16.5" customHeight="1">
      <c r="A85" s="42">
        <v>100</v>
      </c>
      <c r="B85" s="43" t="s">
        <v>184</v>
      </c>
      <c r="C85" s="43" t="s">
        <v>552</v>
      </c>
      <c r="D85" s="43" t="s">
        <v>290</v>
      </c>
      <c r="E85" s="43" t="s">
        <v>555</v>
      </c>
      <c r="F85" s="43" t="s">
        <v>556</v>
      </c>
      <c r="G85" s="43" t="str">
        <f t="shared" si="6"/>
        <v>นางใจทิพย์ แก้วมงคล</v>
      </c>
      <c r="H85" s="43">
        <v>1</v>
      </c>
      <c r="I85" s="43">
        <f t="shared" si="7"/>
        <v>435</v>
      </c>
      <c r="J85" s="44">
        <f t="shared" si="8"/>
        <v>435</v>
      </c>
    </row>
    <row r="86" spans="1:10" s="43" customFormat="1" ht="16.5" customHeight="1">
      <c r="A86" s="42">
        <v>101</v>
      </c>
      <c r="B86" s="43" t="s">
        <v>184</v>
      </c>
      <c r="C86" s="43" t="s">
        <v>552</v>
      </c>
      <c r="D86" s="43" t="s">
        <v>293</v>
      </c>
      <c r="E86" s="43" t="s">
        <v>557</v>
      </c>
      <c r="F86" s="43" t="s">
        <v>558</v>
      </c>
      <c r="G86" s="43" t="str">
        <f t="shared" si="6"/>
        <v>นายชวลิต ธิจันดา</v>
      </c>
      <c r="H86" s="43">
        <v>1</v>
      </c>
      <c r="I86" s="43">
        <f t="shared" si="7"/>
        <v>435</v>
      </c>
      <c r="J86" s="44">
        <f t="shared" si="8"/>
        <v>435</v>
      </c>
    </row>
    <row r="87" spans="1:10" s="43" customFormat="1" ht="16.5" customHeight="1">
      <c r="A87" s="42">
        <v>102</v>
      </c>
      <c r="B87" s="43" t="s">
        <v>184</v>
      </c>
      <c r="C87" s="43" t="s">
        <v>552</v>
      </c>
      <c r="D87" s="43" t="s">
        <v>290</v>
      </c>
      <c r="E87" s="43" t="s">
        <v>559</v>
      </c>
      <c r="F87" s="43" t="s">
        <v>560</v>
      </c>
      <c r="G87" s="43" t="str">
        <f t="shared" si="6"/>
        <v>นางดวงใจ ดวงลาภา</v>
      </c>
      <c r="H87" s="43">
        <v>1</v>
      </c>
      <c r="I87" s="43">
        <f t="shared" si="7"/>
        <v>435</v>
      </c>
      <c r="J87" s="44">
        <f t="shared" si="8"/>
        <v>435</v>
      </c>
    </row>
    <row r="88" spans="1:10" s="43" customFormat="1" ht="16.5" customHeight="1">
      <c r="A88" s="42">
        <v>103</v>
      </c>
      <c r="B88" s="43" t="s">
        <v>184</v>
      </c>
      <c r="C88" s="43" t="s">
        <v>552</v>
      </c>
      <c r="D88" s="43" t="s">
        <v>290</v>
      </c>
      <c r="E88" s="43" t="s">
        <v>345</v>
      </c>
      <c r="F88" s="43" t="s">
        <v>561</v>
      </c>
      <c r="G88" s="43" t="str">
        <f t="shared" si="6"/>
        <v>นางพัชรินทร์ ไชยวงค์</v>
      </c>
      <c r="H88" s="43">
        <v>1</v>
      </c>
      <c r="I88" s="43">
        <f t="shared" si="7"/>
        <v>435</v>
      </c>
      <c r="J88" s="44">
        <f t="shared" si="8"/>
        <v>435</v>
      </c>
    </row>
    <row r="89" spans="1:10" s="43" customFormat="1" ht="16.5" customHeight="1">
      <c r="A89" s="42">
        <v>104</v>
      </c>
      <c r="B89" s="43" t="s">
        <v>184</v>
      </c>
      <c r="C89" s="43" t="s">
        <v>552</v>
      </c>
      <c r="D89" s="43" t="s">
        <v>290</v>
      </c>
      <c r="E89" s="43" t="s">
        <v>562</v>
      </c>
      <c r="F89" s="43" t="s">
        <v>563</v>
      </c>
      <c r="G89" s="43" t="str">
        <f t="shared" si="6"/>
        <v>นางวารี กู้เมือง</v>
      </c>
      <c r="H89" s="43">
        <v>1</v>
      </c>
      <c r="I89" s="43">
        <f t="shared" si="7"/>
        <v>435</v>
      </c>
      <c r="J89" s="44">
        <f t="shared" si="8"/>
        <v>435</v>
      </c>
    </row>
    <row r="90" spans="1:10" s="43" customFormat="1" ht="16.5" customHeight="1">
      <c r="A90" s="42">
        <v>105</v>
      </c>
      <c r="B90" s="43" t="s">
        <v>184</v>
      </c>
      <c r="C90" s="43" t="s">
        <v>552</v>
      </c>
      <c r="D90" s="43" t="s">
        <v>290</v>
      </c>
      <c r="E90" s="43" t="s">
        <v>507</v>
      </c>
      <c r="F90" s="43" t="s">
        <v>564</v>
      </c>
      <c r="G90" s="43" t="str">
        <f t="shared" si="6"/>
        <v>นางสมพร ศิริรัตน์</v>
      </c>
      <c r="H90" s="43">
        <v>1</v>
      </c>
      <c r="I90" s="43">
        <f t="shared" si="7"/>
        <v>435</v>
      </c>
      <c r="J90" s="44">
        <f t="shared" si="8"/>
        <v>435</v>
      </c>
    </row>
    <row r="91" spans="1:10" s="43" customFormat="1" ht="16.5" customHeight="1">
      <c r="A91" s="42">
        <v>106</v>
      </c>
      <c r="B91" s="43" t="s">
        <v>184</v>
      </c>
      <c r="C91" s="43" t="s">
        <v>552</v>
      </c>
      <c r="D91" s="43" t="s">
        <v>287</v>
      </c>
      <c r="E91" s="43" t="s">
        <v>566</v>
      </c>
      <c r="F91" s="43" t="s">
        <v>567</v>
      </c>
      <c r="G91" s="43" t="str">
        <f t="shared" si="6"/>
        <v>นางสาวสมร ปาดวง</v>
      </c>
      <c r="H91" s="43">
        <v>1</v>
      </c>
      <c r="I91" s="43">
        <f t="shared" si="7"/>
        <v>435</v>
      </c>
      <c r="J91" s="44">
        <f t="shared" si="8"/>
        <v>435</v>
      </c>
    </row>
    <row r="92" spans="1:10" s="43" customFormat="1" ht="16.5" customHeight="1">
      <c r="A92" s="42">
        <v>107</v>
      </c>
      <c r="B92" s="43" t="s">
        <v>184</v>
      </c>
      <c r="C92" s="43" t="s">
        <v>552</v>
      </c>
      <c r="D92" s="43" t="s">
        <v>293</v>
      </c>
      <c r="E92" s="43" t="s">
        <v>568</v>
      </c>
      <c r="F92" s="43" t="s">
        <v>563</v>
      </c>
      <c r="G92" s="43" t="str">
        <f t="shared" si="6"/>
        <v>นายสุนทร กู้เมือง</v>
      </c>
      <c r="H92" s="43">
        <v>1</v>
      </c>
      <c r="I92" s="43">
        <f t="shared" si="7"/>
        <v>435</v>
      </c>
      <c r="J92" s="44">
        <f t="shared" si="8"/>
        <v>435</v>
      </c>
    </row>
    <row r="93" spans="1:10" s="43" customFormat="1" ht="16.5" customHeight="1">
      <c r="A93" s="42">
        <v>108</v>
      </c>
      <c r="B93" s="43" t="s">
        <v>184</v>
      </c>
      <c r="C93" s="43" t="s">
        <v>552</v>
      </c>
      <c r="D93" s="43" t="s">
        <v>287</v>
      </c>
      <c r="E93" s="43" t="s">
        <v>569</v>
      </c>
      <c r="F93" s="43" t="s">
        <v>570</v>
      </c>
      <c r="G93" s="43" t="str">
        <f t="shared" si="6"/>
        <v>นางสาวพัชราภรณ์ บุญสุข</v>
      </c>
      <c r="H93" s="43">
        <v>2</v>
      </c>
      <c r="I93" s="43">
        <f t="shared" si="7"/>
        <v>435</v>
      </c>
      <c r="J93" s="44">
        <f t="shared" si="8"/>
        <v>870</v>
      </c>
    </row>
    <row r="94" spans="1:10" s="43" customFormat="1" ht="16.5" customHeight="1">
      <c r="A94" s="42">
        <v>110</v>
      </c>
      <c r="B94" s="43" t="s">
        <v>184</v>
      </c>
      <c r="C94" s="43" t="s">
        <v>552</v>
      </c>
      <c r="D94" s="43" t="s">
        <v>287</v>
      </c>
      <c r="E94" s="43" t="s">
        <v>573</v>
      </c>
      <c r="F94" s="43" t="s">
        <v>574</v>
      </c>
      <c r="G94" s="43" t="str">
        <f t="shared" si="6"/>
        <v>นางสาวมุทิตา กาปวน</v>
      </c>
      <c r="H94" s="43">
        <v>2</v>
      </c>
      <c r="I94" s="43">
        <f t="shared" si="7"/>
        <v>435</v>
      </c>
      <c r="J94" s="44">
        <f t="shared" si="8"/>
        <v>870</v>
      </c>
    </row>
    <row r="95" spans="1:10" s="43" customFormat="1" ht="16.5" customHeight="1">
      <c r="A95" s="42">
        <v>111</v>
      </c>
      <c r="B95" s="43" t="s">
        <v>184</v>
      </c>
      <c r="C95" s="43" t="s">
        <v>552</v>
      </c>
      <c r="D95" s="43" t="s">
        <v>293</v>
      </c>
      <c r="E95" s="43" t="s">
        <v>575</v>
      </c>
      <c r="F95" s="43" t="s">
        <v>576</v>
      </c>
      <c r="G95" s="43" t="str">
        <f t="shared" si="6"/>
        <v>นายสิทธิชัย ช่องงาม</v>
      </c>
      <c r="H95" s="43">
        <v>2</v>
      </c>
      <c r="I95" s="43">
        <f t="shared" si="7"/>
        <v>435</v>
      </c>
      <c r="J95" s="44">
        <f t="shared" si="8"/>
        <v>870</v>
      </c>
    </row>
    <row r="96" spans="1:10" s="43" customFormat="1" ht="16.5" customHeight="1">
      <c r="A96" s="42">
        <v>112</v>
      </c>
      <c r="B96" s="43" t="s">
        <v>184</v>
      </c>
      <c r="C96" s="43" t="s">
        <v>552</v>
      </c>
      <c r="D96" s="43" t="s">
        <v>290</v>
      </c>
      <c r="E96" s="43" t="s">
        <v>577</v>
      </c>
      <c r="F96" s="43" t="s">
        <v>578</v>
      </c>
      <c r="G96" s="43" t="str">
        <f t="shared" si="6"/>
        <v>นางอรนุช งอกศักดา</v>
      </c>
      <c r="H96" s="43">
        <v>2</v>
      </c>
      <c r="I96" s="43">
        <f t="shared" si="7"/>
        <v>435</v>
      </c>
      <c r="J96" s="44">
        <f t="shared" si="8"/>
        <v>870</v>
      </c>
    </row>
    <row r="97" spans="1:10" s="43" customFormat="1" ht="16.5" customHeight="1">
      <c r="A97" s="42">
        <v>113</v>
      </c>
      <c r="B97" s="43" t="s">
        <v>184</v>
      </c>
      <c r="C97" s="43" t="s">
        <v>552</v>
      </c>
      <c r="D97" s="43" t="s">
        <v>287</v>
      </c>
      <c r="E97" s="43" t="s">
        <v>579</v>
      </c>
      <c r="F97" s="43" t="s">
        <v>580</v>
      </c>
      <c r="G97" s="43" t="str">
        <f t="shared" si="6"/>
        <v>นางสาวพลับพลึง พัฒนานุรักษ์</v>
      </c>
      <c r="H97" s="43">
        <v>3</v>
      </c>
      <c r="I97" s="43">
        <f t="shared" si="7"/>
        <v>435</v>
      </c>
      <c r="J97" s="44">
        <f t="shared" si="8"/>
        <v>1305</v>
      </c>
    </row>
    <row r="98" spans="1:10" s="43" customFormat="1" ht="16.5" customHeight="1">
      <c r="A98" s="42">
        <v>114</v>
      </c>
      <c r="B98" s="43" t="s">
        <v>184</v>
      </c>
      <c r="C98" s="43" t="s">
        <v>552</v>
      </c>
      <c r="D98" s="43" t="s">
        <v>290</v>
      </c>
      <c r="E98" s="43" t="s">
        <v>581</v>
      </c>
      <c r="F98" s="43" t="s">
        <v>582</v>
      </c>
      <c r="G98" s="43" t="str">
        <f t="shared" si="6"/>
        <v>นางวัชรี ทาวงค์</v>
      </c>
      <c r="H98" s="43">
        <v>3</v>
      </c>
      <c r="I98" s="43">
        <f t="shared" si="7"/>
        <v>435</v>
      </c>
      <c r="J98" s="44">
        <f t="shared" si="8"/>
        <v>1305</v>
      </c>
    </row>
    <row r="99" spans="1:10" s="43" customFormat="1" ht="16.5" customHeight="1">
      <c r="A99" s="42">
        <v>116</v>
      </c>
      <c r="B99" s="43" t="s">
        <v>186</v>
      </c>
      <c r="C99" s="43" t="s">
        <v>588</v>
      </c>
      <c r="D99" s="43" t="s">
        <v>293</v>
      </c>
      <c r="E99" s="43" t="s">
        <v>589</v>
      </c>
      <c r="F99" s="43" t="s">
        <v>590</v>
      </c>
      <c r="G99" s="43" t="str">
        <f t="shared" si="6"/>
        <v>นายเทวิล จินะกาศ</v>
      </c>
      <c r="H99" s="43">
        <v>1</v>
      </c>
      <c r="I99" s="43">
        <f t="shared" si="7"/>
        <v>435</v>
      </c>
      <c r="J99" s="44">
        <f t="shared" si="8"/>
        <v>435</v>
      </c>
    </row>
    <row r="100" spans="1:10" s="43" customFormat="1" ht="16.5" customHeight="1">
      <c r="A100" s="42">
        <v>118</v>
      </c>
      <c r="B100" s="43" t="s">
        <v>186</v>
      </c>
      <c r="C100" s="43" t="s">
        <v>588</v>
      </c>
      <c r="D100" s="43" t="s">
        <v>290</v>
      </c>
      <c r="E100" s="43" t="s">
        <v>593</v>
      </c>
      <c r="F100" s="43" t="s">
        <v>594</v>
      </c>
      <c r="G100" s="43" t="str">
        <f aca="true" t="shared" si="9" ref="G100:G110">D100&amp;E100&amp;" "&amp;F100</f>
        <v>นางจรรยา เวียงมูล</v>
      </c>
      <c r="H100" s="43">
        <v>2</v>
      </c>
      <c r="I100" s="43">
        <f aca="true" t="shared" si="10" ref="I100:I110">SUM($I$3)</f>
        <v>435</v>
      </c>
      <c r="J100" s="44">
        <f aca="true" t="shared" si="11" ref="J100:J110">H100*I100</f>
        <v>870</v>
      </c>
    </row>
    <row r="101" spans="1:10" s="45" customFormat="1" ht="16.5" customHeight="1">
      <c r="A101" s="42">
        <v>120</v>
      </c>
      <c r="B101" s="43" t="s">
        <v>190</v>
      </c>
      <c r="C101" s="43" t="s">
        <v>599</v>
      </c>
      <c r="D101" s="43" t="s">
        <v>293</v>
      </c>
      <c r="E101" s="43" t="s">
        <v>600</v>
      </c>
      <c r="F101" s="43" t="s">
        <v>601</v>
      </c>
      <c r="G101" s="43" t="str">
        <f t="shared" si="9"/>
        <v>นายกิตติพงษ์ คำแหง</v>
      </c>
      <c r="H101" s="43">
        <v>1</v>
      </c>
      <c r="I101" s="43">
        <f t="shared" si="10"/>
        <v>435</v>
      </c>
      <c r="J101" s="44">
        <f t="shared" si="11"/>
        <v>435</v>
      </c>
    </row>
    <row r="102" spans="1:10" s="43" customFormat="1" ht="16.5" customHeight="1">
      <c r="A102" s="42">
        <v>121</v>
      </c>
      <c r="B102" s="43" t="s">
        <v>190</v>
      </c>
      <c r="C102" s="43" t="s">
        <v>599</v>
      </c>
      <c r="D102" s="43" t="s">
        <v>293</v>
      </c>
      <c r="E102" s="43" t="s">
        <v>602</v>
      </c>
      <c r="F102" s="43" t="s">
        <v>603</v>
      </c>
      <c r="G102" s="43" t="str">
        <f t="shared" si="9"/>
        <v>นายประทุม ฟองตายา</v>
      </c>
      <c r="H102" s="43">
        <v>1</v>
      </c>
      <c r="I102" s="43">
        <f t="shared" si="10"/>
        <v>435</v>
      </c>
      <c r="J102" s="44">
        <f t="shared" si="11"/>
        <v>435</v>
      </c>
    </row>
    <row r="103" spans="1:10" s="43" customFormat="1" ht="16.5" customHeight="1">
      <c r="A103" s="42">
        <v>122</v>
      </c>
      <c r="B103" s="43" t="s">
        <v>190</v>
      </c>
      <c r="C103" s="43" t="s">
        <v>599</v>
      </c>
      <c r="D103" s="43" t="s">
        <v>287</v>
      </c>
      <c r="E103" s="43" t="s">
        <v>604</v>
      </c>
      <c r="F103" s="43" t="s">
        <v>605</v>
      </c>
      <c r="G103" s="43" t="str">
        <f t="shared" si="9"/>
        <v>นางสาววราภา เลาหเพ็ญแสง</v>
      </c>
      <c r="H103" s="43">
        <v>1</v>
      </c>
      <c r="I103" s="43">
        <f t="shared" si="10"/>
        <v>435</v>
      </c>
      <c r="J103" s="44">
        <f t="shared" si="11"/>
        <v>435</v>
      </c>
    </row>
    <row r="104" spans="1:10" s="43" customFormat="1" ht="16.5" customHeight="1">
      <c r="A104" s="42">
        <v>123</v>
      </c>
      <c r="B104" s="43" t="s">
        <v>189</v>
      </c>
      <c r="C104" s="43" t="s">
        <v>608</v>
      </c>
      <c r="D104" s="43" t="s">
        <v>293</v>
      </c>
      <c r="E104" s="43" t="s">
        <v>611</v>
      </c>
      <c r="F104" s="43" t="s">
        <v>612</v>
      </c>
      <c r="G104" s="43" t="str">
        <f t="shared" si="9"/>
        <v>นายระวี คงภาษี</v>
      </c>
      <c r="H104" s="43">
        <v>1</v>
      </c>
      <c r="I104" s="43">
        <f t="shared" si="10"/>
        <v>435</v>
      </c>
      <c r="J104" s="44">
        <f t="shared" si="11"/>
        <v>435</v>
      </c>
    </row>
    <row r="105" spans="1:10" s="43" customFormat="1" ht="16.5" customHeight="1">
      <c r="A105" s="42">
        <v>124</v>
      </c>
      <c r="B105" s="43" t="s">
        <v>189</v>
      </c>
      <c r="C105" s="43" t="s">
        <v>608</v>
      </c>
      <c r="D105" s="43" t="s">
        <v>293</v>
      </c>
      <c r="E105" s="43" t="s">
        <v>613</v>
      </c>
      <c r="F105" s="43" t="s">
        <v>614</v>
      </c>
      <c r="G105" s="43" t="str">
        <f t="shared" si="9"/>
        <v>นายวรวุฒิ ศรีไววาง</v>
      </c>
      <c r="H105" s="43">
        <v>1</v>
      </c>
      <c r="I105" s="43">
        <f t="shared" si="10"/>
        <v>435</v>
      </c>
      <c r="J105" s="44">
        <f t="shared" si="11"/>
        <v>435</v>
      </c>
    </row>
    <row r="106" spans="1:10" s="43" customFormat="1" ht="16.5" customHeight="1">
      <c r="A106" s="42">
        <v>125</v>
      </c>
      <c r="B106" s="43" t="s">
        <v>189</v>
      </c>
      <c r="C106" s="43" t="s">
        <v>608</v>
      </c>
      <c r="D106" s="43" t="s">
        <v>615</v>
      </c>
      <c r="E106" s="43" t="s">
        <v>616</v>
      </c>
      <c r="F106" s="43" t="s">
        <v>617</v>
      </c>
      <c r="G106" s="43" t="str">
        <f t="shared" si="9"/>
        <v>ว่าที่ ร.ต.หญิงพัชรนรี ธรรมเมืองมูล</v>
      </c>
      <c r="H106" s="43">
        <v>2</v>
      </c>
      <c r="I106" s="43">
        <f t="shared" si="10"/>
        <v>435</v>
      </c>
      <c r="J106" s="44">
        <f t="shared" si="11"/>
        <v>870</v>
      </c>
    </row>
    <row r="107" spans="1:10" s="43" customFormat="1" ht="16.5" customHeight="1">
      <c r="A107" s="42">
        <v>126</v>
      </c>
      <c r="B107" s="43" t="s">
        <v>189</v>
      </c>
      <c r="C107" s="43" t="s">
        <v>608</v>
      </c>
      <c r="D107" s="43" t="s">
        <v>290</v>
      </c>
      <c r="E107" s="43" t="s">
        <v>398</v>
      </c>
      <c r="F107" s="43" t="s">
        <v>618</v>
      </c>
      <c r="G107" s="43" t="str">
        <f t="shared" si="9"/>
        <v>นางกาญจนา เผ่าต๊ะใจ</v>
      </c>
      <c r="H107" s="43">
        <v>3</v>
      </c>
      <c r="I107" s="43">
        <f t="shared" si="10"/>
        <v>435</v>
      </c>
      <c r="J107" s="44">
        <f t="shared" si="11"/>
        <v>1305</v>
      </c>
    </row>
    <row r="108" spans="1:10" s="43" customFormat="1" ht="16.5" customHeight="1">
      <c r="A108" s="42">
        <v>127</v>
      </c>
      <c r="B108" s="43" t="s">
        <v>189</v>
      </c>
      <c r="C108" s="43" t="s">
        <v>608</v>
      </c>
      <c r="D108" s="43" t="s">
        <v>287</v>
      </c>
      <c r="E108" s="43" t="s">
        <v>619</v>
      </c>
      <c r="F108" s="43" t="s">
        <v>620</v>
      </c>
      <c r="G108" s="43" t="str">
        <f t="shared" si="9"/>
        <v>นางสาวปิมธ์ แสงอุทัย</v>
      </c>
      <c r="H108" s="43">
        <v>3</v>
      </c>
      <c r="I108" s="43">
        <f t="shared" si="10"/>
        <v>435</v>
      </c>
      <c r="J108" s="44">
        <f t="shared" si="11"/>
        <v>1305</v>
      </c>
    </row>
    <row r="109" spans="1:10" s="43" customFormat="1" ht="16.5" customHeight="1">
      <c r="A109" s="42">
        <v>128</v>
      </c>
      <c r="B109" s="43" t="s">
        <v>189</v>
      </c>
      <c r="C109" s="43" t="s">
        <v>608</v>
      </c>
      <c r="D109" s="43" t="s">
        <v>290</v>
      </c>
      <c r="E109" s="43" t="s">
        <v>621</v>
      </c>
      <c r="F109" s="43" t="s">
        <v>622</v>
      </c>
      <c r="G109" s="43" t="str">
        <f t="shared" si="9"/>
        <v>นางวันเพ็ญ พันอินทร์</v>
      </c>
      <c r="H109" s="43">
        <v>3</v>
      </c>
      <c r="I109" s="43">
        <f t="shared" si="10"/>
        <v>435</v>
      </c>
      <c r="J109" s="44">
        <f t="shared" si="11"/>
        <v>1305</v>
      </c>
    </row>
    <row r="110" spans="1:10" s="43" customFormat="1" ht="16.5" customHeight="1">
      <c r="A110" s="42">
        <v>130</v>
      </c>
      <c r="B110" s="43" t="s">
        <v>85</v>
      </c>
      <c r="C110" s="43" t="s">
        <v>437</v>
      </c>
      <c r="D110" s="43" t="s">
        <v>287</v>
      </c>
      <c r="E110" s="43" t="s">
        <v>741</v>
      </c>
      <c r="F110" s="43" t="s">
        <v>742</v>
      </c>
      <c r="G110" s="43" t="str">
        <f t="shared" si="9"/>
        <v>นางสาววาสนา บุญเรือง</v>
      </c>
      <c r="H110" s="43">
        <v>1</v>
      </c>
      <c r="I110" s="43">
        <f t="shared" si="10"/>
        <v>435</v>
      </c>
      <c r="J110" s="44">
        <f t="shared" si="11"/>
        <v>435</v>
      </c>
    </row>
    <row r="111" spans="1:10" s="43" customFormat="1" ht="16.5" customHeight="1">
      <c r="A111" s="42"/>
      <c r="J111" s="44"/>
    </row>
    <row r="112" spans="1:10" s="43" customFormat="1" ht="16.5" customHeight="1">
      <c r="A112" s="42"/>
      <c r="J112" s="44"/>
    </row>
    <row r="113" spans="1:10" s="43" customFormat="1" ht="16.5" customHeight="1">
      <c r="A113" s="42"/>
      <c r="J113" s="44"/>
    </row>
    <row r="114" spans="1:10" s="43" customFormat="1" ht="16.5" customHeight="1">
      <c r="A114" s="42"/>
      <c r="J114" s="44"/>
    </row>
    <row r="115" spans="8:10" ht="19.5" customHeight="1">
      <c r="H115" s="46">
        <f>SUM(H4:H114)</f>
        <v>190</v>
      </c>
      <c r="J115" s="47">
        <f>SUM(J4:J114)</f>
        <v>82650</v>
      </c>
    </row>
    <row r="116" spans="8:10" s="99" customFormat="1" ht="19.5" customHeight="1">
      <c r="H116" s="99" t="s">
        <v>632</v>
      </c>
      <c r="J116" s="99" t="s">
        <v>633</v>
      </c>
    </row>
    <row r="120" spans="1:10" s="43" customFormat="1" ht="16.5" customHeight="1">
      <c r="A120" s="42"/>
      <c r="J120" s="44"/>
    </row>
    <row r="143" ht="16.5" customHeight="1">
      <c r="K143" s="40" t="s">
        <v>634</v>
      </c>
    </row>
  </sheetData>
  <sheetProtection/>
  <printOptions gridLines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80"/>
  <sheetViews>
    <sheetView zoomScalePageLayoutView="0" workbookViewId="0" topLeftCell="A149">
      <selection activeCell="F164" sqref="F164:I164"/>
    </sheetView>
  </sheetViews>
  <sheetFormatPr defaultColWidth="9.00390625" defaultRowHeight="19.5" customHeight="1"/>
  <cols>
    <col min="1" max="1" width="3.421875" style="58" customWidth="1"/>
    <col min="2" max="2" width="15.00390625" style="58" customWidth="1"/>
    <col min="3" max="3" width="21.57421875" style="152" customWidth="1"/>
    <col min="4" max="4" width="4.57421875" style="49" bestFit="1" customWidth="1"/>
    <col min="5" max="9" width="18.7109375" style="58" customWidth="1"/>
    <col min="10" max="10" width="27.140625" style="58" bestFit="1" customWidth="1"/>
    <col min="11" max="16384" width="9.00390625" style="58" customWidth="1"/>
  </cols>
  <sheetData>
    <row r="1" spans="1:9" ht="19.5" customHeight="1">
      <c r="A1" s="2" t="s">
        <v>25</v>
      </c>
      <c r="B1" s="48"/>
      <c r="C1" s="48"/>
      <c r="D1" s="48"/>
      <c r="E1" s="49"/>
      <c r="F1" s="49"/>
      <c r="G1" s="49"/>
      <c r="H1" s="49"/>
      <c r="I1" s="49"/>
    </row>
    <row r="2" spans="1:9" ht="19.5" customHeight="1">
      <c r="A2" s="2" t="s">
        <v>631</v>
      </c>
      <c r="B2" s="48"/>
      <c r="C2" s="48"/>
      <c r="D2" s="48"/>
      <c r="E2" s="49"/>
      <c r="F2" s="49"/>
      <c r="G2" s="49"/>
      <c r="H2" s="49"/>
      <c r="I2" s="49"/>
    </row>
    <row r="3" spans="1:9" ht="19.5" customHeight="1">
      <c r="A3" s="2" t="s">
        <v>26</v>
      </c>
      <c r="B3" s="48"/>
      <c r="C3" s="48"/>
      <c r="D3" s="48"/>
      <c r="E3" s="49"/>
      <c r="F3" s="49"/>
      <c r="G3" s="49"/>
      <c r="H3" s="49"/>
      <c r="I3" s="49"/>
    </row>
    <row r="4" spans="1:8" ht="19.5" customHeight="1">
      <c r="A4" s="38" t="s">
        <v>724</v>
      </c>
      <c r="B4" s="54"/>
      <c r="C4" s="54"/>
      <c r="D4" s="54"/>
      <c r="E4" s="55"/>
      <c r="F4" s="55"/>
      <c r="G4" s="55"/>
      <c r="H4" s="55"/>
    </row>
    <row r="5" spans="1:9" ht="19.5" customHeight="1">
      <c r="A5" s="56" t="s">
        <v>27</v>
      </c>
      <c r="B5" s="56" t="s">
        <v>6</v>
      </c>
      <c r="C5" s="56" t="s">
        <v>3</v>
      </c>
      <c r="D5" s="56" t="s">
        <v>28</v>
      </c>
      <c r="E5" s="56" t="s">
        <v>3</v>
      </c>
      <c r="F5" s="56"/>
      <c r="G5" s="56"/>
      <c r="H5" s="56"/>
      <c r="I5" s="56"/>
    </row>
    <row r="6" spans="1:10" s="49" customFormat="1" ht="19.5" customHeight="1">
      <c r="A6" s="59" t="s">
        <v>2</v>
      </c>
      <c r="B6" s="59" t="s">
        <v>13</v>
      </c>
      <c r="C6" s="59" t="s">
        <v>29</v>
      </c>
      <c r="D6" s="59" t="s">
        <v>30</v>
      </c>
      <c r="E6" s="59">
        <v>1</v>
      </c>
      <c r="F6" s="59">
        <v>2</v>
      </c>
      <c r="G6" s="59">
        <v>3</v>
      </c>
      <c r="H6" s="59">
        <v>4</v>
      </c>
      <c r="I6" s="59">
        <v>5</v>
      </c>
      <c r="J6" s="130"/>
    </row>
    <row r="7" spans="1:9" ht="19.5" customHeight="1">
      <c r="A7" s="69">
        <v>1</v>
      </c>
      <c r="B7" s="131" t="s">
        <v>31</v>
      </c>
      <c r="C7" s="132" t="s">
        <v>32</v>
      </c>
      <c r="D7" s="105">
        <v>1</v>
      </c>
      <c r="E7" s="132" t="s">
        <v>32</v>
      </c>
      <c r="F7" s="132"/>
      <c r="G7" s="132"/>
      <c r="H7" s="132"/>
      <c r="I7" s="100"/>
    </row>
    <row r="8" spans="1:16" ht="19.5" customHeight="1">
      <c r="A8" s="69">
        <v>2</v>
      </c>
      <c r="B8" s="83" t="s">
        <v>35</v>
      </c>
      <c r="C8" s="101" t="s">
        <v>36</v>
      </c>
      <c r="D8" s="102">
        <v>1</v>
      </c>
      <c r="E8" s="101" t="s">
        <v>36</v>
      </c>
      <c r="F8" s="101"/>
      <c r="G8" s="101"/>
      <c r="H8" s="101"/>
      <c r="I8" s="101"/>
      <c r="J8" s="103"/>
      <c r="K8" s="103"/>
      <c r="L8" s="103"/>
      <c r="N8" s="104"/>
      <c r="O8" s="104"/>
      <c r="P8" s="104"/>
    </row>
    <row r="9" spans="1:16" ht="19.5" customHeight="1">
      <c r="A9" s="128">
        <v>3</v>
      </c>
      <c r="B9" s="127" t="s">
        <v>35</v>
      </c>
      <c r="C9" s="127" t="s">
        <v>37</v>
      </c>
      <c r="D9" s="153">
        <v>1</v>
      </c>
      <c r="E9" s="127" t="s">
        <v>37</v>
      </c>
      <c r="F9" s="83" t="s">
        <v>725</v>
      </c>
      <c r="G9" s="83"/>
      <c r="H9" s="83"/>
      <c r="I9" s="83"/>
      <c r="J9" s="103"/>
      <c r="K9" s="103"/>
      <c r="L9" s="103"/>
      <c r="N9" s="104"/>
      <c r="O9" s="104"/>
      <c r="P9" s="104"/>
    </row>
    <row r="10" spans="1:16" ht="19.5" customHeight="1">
      <c r="A10" s="69">
        <v>4</v>
      </c>
      <c r="B10" s="83" t="s">
        <v>35</v>
      </c>
      <c r="C10" s="83" t="s">
        <v>38</v>
      </c>
      <c r="D10" s="102">
        <v>1</v>
      </c>
      <c r="E10" s="83" t="s">
        <v>38</v>
      </c>
      <c r="F10" s="83"/>
      <c r="G10" s="83"/>
      <c r="H10" s="83"/>
      <c r="I10" s="83"/>
      <c r="J10" s="103"/>
      <c r="K10" s="103"/>
      <c r="L10" s="103"/>
      <c r="N10" s="104"/>
      <c r="O10" s="104"/>
      <c r="P10" s="104"/>
    </row>
    <row r="11" spans="1:16" ht="19.5" customHeight="1">
      <c r="A11" s="69">
        <v>5</v>
      </c>
      <c r="B11" s="83" t="s">
        <v>35</v>
      </c>
      <c r="C11" s="101" t="s">
        <v>265</v>
      </c>
      <c r="D11" s="105">
        <v>1</v>
      </c>
      <c r="E11" s="101" t="s">
        <v>265</v>
      </c>
      <c r="F11" s="101"/>
      <c r="G11" s="101"/>
      <c r="H11" s="101"/>
      <c r="I11" s="101"/>
      <c r="J11" s="103"/>
      <c r="K11" s="103"/>
      <c r="L11" s="103"/>
      <c r="N11" s="104"/>
      <c r="O11" s="104"/>
      <c r="P11" s="104"/>
    </row>
    <row r="12" spans="1:9" ht="19.5" customHeight="1">
      <c r="A12" s="128">
        <v>6</v>
      </c>
      <c r="B12" s="127" t="s">
        <v>42</v>
      </c>
      <c r="C12" s="155" t="s">
        <v>43</v>
      </c>
      <c r="D12" s="129">
        <v>1</v>
      </c>
      <c r="E12" s="155" t="s">
        <v>43</v>
      </c>
      <c r="F12" s="101" t="s">
        <v>725</v>
      </c>
      <c r="G12" s="101"/>
      <c r="H12" s="101"/>
      <c r="I12" s="101"/>
    </row>
    <row r="13" spans="1:9" ht="19.5" customHeight="1">
      <c r="A13" s="69">
        <v>7</v>
      </c>
      <c r="B13" s="83" t="s">
        <v>211</v>
      </c>
      <c r="C13" s="83" t="s">
        <v>212</v>
      </c>
      <c r="D13" s="105">
        <v>1</v>
      </c>
      <c r="E13" s="83" t="s">
        <v>212</v>
      </c>
      <c r="F13" s="101"/>
      <c r="G13" s="101"/>
      <c r="H13" s="101"/>
      <c r="I13" s="101"/>
    </row>
    <row r="14" spans="1:11" ht="19.5" customHeight="1">
      <c r="A14" s="69">
        <v>8</v>
      </c>
      <c r="B14" s="83" t="s">
        <v>211</v>
      </c>
      <c r="C14" s="83" t="s">
        <v>254</v>
      </c>
      <c r="D14" s="105">
        <v>1</v>
      </c>
      <c r="E14" s="83" t="s">
        <v>254</v>
      </c>
      <c r="F14" s="101"/>
      <c r="G14" s="101"/>
      <c r="H14" s="101"/>
      <c r="I14" s="101"/>
      <c r="J14" s="58" t="s">
        <v>253</v>
      </c>
      <c r="K14" s="103"/>
    </row>
    <row r="15" spans="1:16" ht="19.5" customHeight="1">
      <c r="A15" s="69">
        <v>9</v>
      </c>
      <c r="B15" s="83" t="s">
        <v>44</v>
      </c>
      <c r="C15" s="83" t="s">
        <v>45</v>
      </c>
      <c r="D15" s="105">
        <v>1</v>
      </c>
      <c r="E15" s="83" t="s">
        <v>45</v>
      </c>
      <c r="F15" s="101"/>
      <c r="G15" s="101"/>
      <c r="H15" s="101"/>
      <c r="I15" s="101"/>
      <c r="J15" s="103"/>
      <c r="K15" s="103"/>
      <c r="L15" s="103"/>
      <c r="N15" s="104"/>
      <c r="O15" s="104"/>
      <c r="P15" s="104"/>
    </row>
    <row r="16" spans="1:16" ht="19.5" customHeight="1">
      <c r="A16" s="128">
        <v>10</v>
      </c>
      <c r="B16" s="127" t="s">
        <v>49</v>
      </c>
      <c r="C16" s="127" t="s">
        <v>50</v>
      </c>
      <c r="D16" s="129">
        <v>1</v>
      </c>
      <c r="E16" s="127" t="s">
        <v>50</v>
      </c>
      <c r="F16" s="83" t="s">
        <v>725</v>
      </c>
      <c r="G16" s="83"/>
      <c r="H16" s="83"/>
      <c r="I16" s="86"/>
      <c r="J16" s="103"/>
      <c r="K16" s="103"/>
      <c r="L16" s="103"/>
      <c r="N16" s="104"/>
      <c r="O16" s="104"/>
      <c r="P16" s="104"/>
    </row>
    <row r="17" spans="1:16" ht="19.5" customHeight="1">
      <c r="A17" s="69">
        <v>11</v>
      </c>
      <c r="B17" s="83" t="s">
        <v>49</v>
      </c>
      <c r="C17" s="83" t="s">
        <v>51</v>
      </c>
      <c r="D17" s="105">
        <v>1</v>
      </c>
      <c r="E17" s="83" t="s">
        <v>51</v>
      </c>
      <c r="F17" s="83"/>
      <c r="G17" s="83"/>
      <c r="H17" s="83"/>
      <c r="I17" s="86"/>
      <c r="J17" s="103"/>
      <c r="K17" s="103"/>
      <c r="L17" s="103"/>
      <c r="N17" s="104"/>
      <c r="O17" s="104"/>
      <c r="P17" s="104"/>
    </row>
    <row r="18" spans="1:16" ht="19.5" customHeight="1">
      <c r="A18" s="128">
        <v>12</v>
      </c>
      <c r="B18" s="127" t="s">
        <v>49</v>
      </c>
      <c r="C18" s="127" t="s">
        <v>52</v>
      </c>
      <c r="D18" s="129">
        <v>1</v>
      </c>
      <c r="E18" s="127" t="s">
        <v>52</v>
      </c>
      <c r="F18" s="83" t="s">
        <v>725</v>
      </c>
      <c r="G18" s="83"/>
      <c r="H18" s="83"/>
      <c r="I18" s="86"/>
      <c r="J18" s="103"/>
      <c r="K18" s="103"/>
      <c r="L18" s="103"/>
      <c r="N18" s="104"/>
      <c r="O18" s="104"/>
      <c r="P18" s="104"/>
    </row>
    <row r="19" spans="1:9" ht="19.5" customHeight="1">
      <c r="A19" s="128">
        <v>13</v>
      </c>
      <c r="B19" s="127" t="s">
        <v>54</v>
      </c>
      <c r="C19" s="127" t="s">
        <v>55</v>
      </c>
      <c r="D19" s="153">
        <v>1</v>
      </c>
      <c r="E19" s="127" t="s">
        <v>55</v>
      </c>
      <c r="F19" s="83" t="s">
        <v>725</v>
      </c>
      <c r="G19" s="83"/>
      <c r="H19" s="83"/>
      <c r="I19" s="86"/>
    </row>
    <row r="20" spans="1:9" ht="19.5" customHeight="1">
      <c r="A20" s="69">
        <v>14</v>
      </c>
      <c r="B20" s="83" t="s">
        <v>54</v>
      </c>
      <c r="C20" s="83" t="s">
        <v>56</v>
      </c>
      <c r="D20" s="105">
        <v>1</v>
      </c>
      <c r="E20" s="83" t="s">
        <v>56</v>
      </c>
      <c r="F20" s="83"/>
      <c r="G20" s="83"/>
      <c r="H20" s="83"/>
      <c r="I20" s="86"/>
    </row>
    <row r="21" spans="1:9" ht="19.5" customHeight="1">
      <c r="A21" s="69">
        <v>15</v>
      </c>
      <c r="B21" s="83" t="s">
        <v>54</v>
      </c>
      <c r="C21" s="83" t="s">
        <v>57</v>
      </c>
      <c r="D21" s="105">
        <v>1</v>
      </c>
      <c r="E21" s="83" t="s">
        <v>57</v>
      </c>
      <c r="F21" s="83"/>
      <c r="G21" s="83"/>
      <c r="H21" s="83"/>
      <c r="I21" s="86"/>
    </row>
    <row r="22" spans="1:16" ht="19.5" customHeight="1">
      <c r="A22" s="69">
        <v>16</v>
      </c>
      <c r="B22" s="83" t="s">
        <v>230</v>
      </c>
      <c r="C22" s="101" t="s">
        <v>277</v>
      </c>
      <c r="D22" s="105">
        <v>1</v>
      </c>
      <c r="E22" s="101" t="s">
        <v>277</v>
      </c>
      <c r="F22" s="106"/>
      <c r="G22" s="106"/>
      <c r="H22" s="106"/>
      <c r="I22" s="100"/>
      <c r="J22" s="103"/>
      <c r="K22" s="103"/>
      <c r="L22" s="103"/>
      <c r="N22" s="104"/>
      <c r="O22" s="104"/>
      <c r="P22" s="104"/>
    </row>
    <row r="23" spans="1:15" ht="19.5" customHeight="1">
      <c r="A23" s="69">
        <v>17</v>
      </c>
      <c r="B23" s="83" t="s">
        <v>59</v>
      </c>
      <c r="C23" s="83" t="s">
        <v>60</v>
      </c>
      <c r="D23" s="105">
        <v>1</v>
      </c>
      <c r="E23" s="83" t="s">
        <v>60</v>
      </c>
      <c r="F23" s="83"/>
      <c r="G23" s="101"/>
      <c r="H23" s="101"/>
      <c r="I23" s="107"/>
      <c r="O23" s="103"/>
    </row>
    <row r="24" spans="1:15" ht="19.5" customHeight="1">
      <c r="A24" s="128">
        <v>18</v>
      </c>
      <c r="B24" s="127" t="s">
        <v>59</v>
      </c>
      <c r="C24" s="127" t="s">
        <v>61</v>
      </c>
      <c r="D24" s="129">
        <v>1</v>
      </c>
      <c r="E24" s="127" t="s">
        <v>61</v>
      </c>
      <c r="F24" s="83" t="s">
        <v>725</v>
      </c>
      <c r="G24" s="101"/>
      <c r="H24" s="101"/>
      <c r="I24" s="107"/>
      <c r="O24" s="103"/>
    </row>
    <row r="25" spans="1:15" ht="19.5" customHeight="1">
      <c r="A25" s="128">
        <v>19</v>
      </c>
      <c r="B25" s="127" t="s">
        <v>59</v>
      </c>
      <c r="C25" s="155" t="s">
        <v>62</v>
      </c>
      <c r="D25" s="129">
        <v>1</v>
      </c>
      <c r="E25" s="155" t="s">
        <v>62</v>
      </c>
      <c r="F25" s="83" t="s">
        <v>725</v>
      </c>
      <c r="G25" s="101"/>
      <c r="H25" s="101"/>
      <c r="I25" s="107"/>
      <c r="O25" s="103"/>
    </row>
    <row r="26" spans="1:15" ht="19.5" customHeight="1">
      <c r="A26" s="69">
        <v>20</v>
      </c>
      <c r="B26" s="83" t="s">
        <v>59</v>
      </c>
      <c r="C26" s="83" t="s">
        <v>63</v>
      </c>
      <c r="D26" s="105">
        <v>1</v>
      </c>
      <c r="E26" s="83" t="s">
        <v>63</v>
      </c>
      <c r="F26" s="83"/>
      <c r="G26" s="101"/>
      <c r="H26" s="101"/>
      <c r="I26" s="107"/>
      <c r="O26" s="103"/>
    </row>
    <row r="27" spans="1:15" ht="19.5" customHeight="1">
      <c r="A27" s="69">
        <v>21</v>
      </c>
      <c r="B27" s="83" t="s">
        <v>59</v>
      </c>
      <c r="C27" s="101" t="s">
        <v>207</v>
      </c>
      <c r="D27" s="105">
        <v>1</v>
      </c>
      <c r="E27" s="101" t="s">
        <v>207</v>
      </c>
      <c r="F27" s="83"/>
      <c r="G27" s="83"/>
      <c r="H27" s="83"/>
      <c r="I27" s="86"/>
      <c r="O27" s="103"/>
    </row>
    <row r="28" spans="1:16" ht="19.5" customHeight="1">
      <c r="A28" s="69">
        <v>22</v>
      </c>
      <c r="B28" s="83" t="s">
        <v>59</v>
      </c>
      <c r="C28" s="70" t="s">
        <v>247</v>
      </c>
      <c r="D28" s="105">
        <v>1</v>
      </c>
      <c r="E28" s="83" t="s">
        <v>244</v>
      </c>
      <c r="F28" s="108"/>
      <c r="G28" s="106"/>
      <c r="H28" s="106"/>
      <c r="I28" s="100"/>
      <c r="J28" s="103"/>
      <c r="K28" s="103"/>
      <c r="L28" s="103"/>
      <c r="N28" s="104"/>
      <c r="O28" s="104"/>
      <c r="P28" s="104"/>
    </row>
    <row r="29" spans="1:9" ht="19.5" customHeight="1">
      <c r="A29" s="128">
        <v>23</v>
      </c>
      <c r="B29" s="127" t="s">
        <v>67</v>
      </c>
      <c r="C29" s="127" t="s">
        <v>68</v>
      </c>
      <c r="D29" s="129">
        <v>1</v>
      </c>
      <c r="E29" s="127" t="s">
        <v>68</v>
      </c>
      <c r="F29" s="83" t="s">
        <v>725</v>
      </c>
      <c r="G29" s="83"/>
      <c r="H29" s="101"/>
      <c r="I29" s="107"/>
    </row>
    <row r="30" spans="1:9" ht="19.5" customHeight="1">
      <c r="A30" s="69">
        <v>24</v>
      </c>
      <c r="B30" s="83" t="s">
        <v>69</v>
      </c>
      <c r="C30" s="83" t="s">
        <v>70</v>
      </c>
      <c r="D30" s="105">
        <v>1</v>
      </c>
      <c r="E30" s="83" t="s">
        <v>70</v>
      </c>
      <c r="F30" s="83"/>
      <c r="G30" s="83"/>
      <c r="H30" s="83"/>
      <c r="I30" s="86"/>
    </row>
    <row r="31" spans="1:17" ht="19.5" customHeight="1">
      <c r="A31" s="128">
        <v>25</v>
      </c>
      <c r="B31" s="127" t="s">
        <v>69</v>
      </c>
      <c r="C31" s="127" t="s">
        <v>71</v>
      </c>
      <c r="D31" s="153">
        <v>1</v>
      </c>
      <c r="E31" s="127" t="s">
        <v>71</v>
      </c>
      <c r="F31" s="83" t="s">
        <v>725</v>
      </c>
      <c r="G31" s="83"/>
      <c r="H31" s="83"/>
      <c r="I31" s="86"/>
      <c r="K31" s="114"/>
      <c r="L31" s="114"/>
      <c r="M31" s="114"/>
      <c r="N31" s="114"/>
      <c r="O31" s="114"/>
      <c r="P31" s="114"/>
      <c r="Q31" s="114"/>
    </row>
    <row r="32" spans="1:9" ht="19.5" customHeight="1">
      <c r="A32" s="128">
        <v>26</v>
      </c>
      <c r="B32" s="127" t="s">
        <v>69</v>
      </c>
      <c r="C32" s="127" t="s">
        <v>72</v>
      </c>
      <c r="D32" s="153">
        <v>1</v>
      </c>
      <c r="E32" s="127" t="s">
        <v>72</v>
      </c>
      <c r="F32" s="83" t="s">
        <v>725</v>
      </c>
      <c r="G32" s="83"/>
      <c r="H32" s="83"/>
      <c r="I32" s="86"/>
    </row>
    <row r="33" spans="1:16" ht="19.5" customHeight="1">
      <c r="A33" s="69">
        <v>27</v>
      </c>
      <c r="B33" s="83" t="s">
        <v>76</v>
      </c>
      <c r="C33" s="83" t="s">
        <v>245</v>
      </c>
      <c r="D33" s="102">
        <v>1</v>
      </c>
      <c r="E33" s="83" t="s">
        <v>245</v>
      </c>
      <c r="F33" s="108"/>
      <c r="G33" s="108"/>
      <c r="H33" s="108"/>
      <c r="I33" s="109"/>
      <c r="J33" s="103"/>
      <c r="K33" s="103"/>
      <c r="L33" s="103"/>
      <c r="N33" s="104"/>
      <c r="O33" s="104"/>
      <c r="P33" s="104"/>
    </row>
    <row r="34" spans="1:9" ht="19.5" customHeight="1">
      <c r="A34" s="69">
        <v>28</v>
      </c>
      <c r="B34" s="83" t="s">
        <v>77</v>
      </c>
      <c r="C34" s="83" t="s">
        <v>78</v>
      </c>
      <c r="D34" s="105">
        <v>1</v>
      </c>
      <c r="E34" s="83" t="s">
        <v>78</v>
      </c>
      <c r="F34" s="83"/>
      <c r="G34" s="83"/>
      <c r="H34" s="83"/>
      <c r="I34" s="86"/>
    </row>
    <row r="35" spans="1:9" ht="19.5" customHeight="1">
      <c r="A35" s="69">
        <v>29</v>
      </c>
      <c r="B35" s="83" t="s">
        <v>77</v>
      </c>
      <c r="C35" s="83" t="s">
        <v>79</v>
      </c>
      <c r="D35" s="105">
        <v>1</v>
      </c>
      <c r="E35" s="83" t="s">
        <v>79</v>
      </c>
      <c r="F35" s="83"/>
      <c r="G35" s="83"/>
      <c r="H35" s="83"/>
      <c r="I35" s="86"/>
    </row>
    <row r="36" spans="1:9" ht="19.5" customHeight="1">
      <c r="A36" s="69">
        <v>30</v>
      </c>
      <c r="B36" s="83" t="s">
        <v>77</v>
      </c>
      <c r="C36" s="83" t="s">
        <v>80</v>
      </c>
      <c r="D36" s="105">
        <v>1</v>
      </c>
      <c r="E36" s="83" t="s">
        <v>80</v>
      </c>
      <c r="F36" s="83"/>
      <c r="G36" s="83"/>
      <c r="H36" s="83"/>
      <c r="I36" s="83"/>
    </row>
    <row r="37" spans="1:17" ht="19.5" customHeight="1">
      <c r="A37" s="69">
        <v>31</v>
      </c>
      <c r="B37" s="70" t="s">
        <v>85</v>
      </c>
      <c r="C37" s="70" t="s">
        <v>86</v>
      </c>
      <c r="D37" s="80">
        <v>1</v>
      </c>
      <c r="E37" s="70" t="s">
        <v>86</v>
      </c>
      <c r="F37" s="70"/>
      <c r="G37" s="70"/>
      <c r="H37" s="70"/>
      <c r="I37" s="110"/>
      <c r="J37" s="74"/>
      <c r="K37" s="74"/>
      <c r="L37" s="74"/>
      <c r="M37" s="41"/>
      <c r="N37" s="75"/>
      <c r="O37" s="75"/>
      <c r="P37" s="75"/>
      <c r="Q37" s="41"/>
    </row>
    <row r="38" spans="1:17" ht="19.5" customHeight="1">
      <c r="A38" s="128">
        <v>32</v>
      </c>
      <c r="B38" s="127" t="s">
        <v>85</v>
      </c>
      <c r="C38" s="127" t="s">
        <v>87</v>
      </c>
      <c r="D38" s="129">
        <v>1</v>
      </c>
      <c r="E38" s="127" t="s">
        <v>87</v>
      </c>
      <c r="F38" s="70" t="s">
        <v>725</v>
      </c>
      <c r="G38" s="70"/>
      <c r="H38" s="70"/>
      <c r="I38" s="110"/>
      <c r="J38" s="74"/>
      <c r="K38" s="74"/>
      <c r="L38" s="74"/>
      <c r="M38" s="41"/>
      <c r="N38" s="75"/>
      <c r="O38" s="75"/>
      <c r="P38" s="75"/>
      <c r="Q38" s="41"/>
    </row>
    <row r="39" spans="1:17" ht="19.5" customHeight="1">
      <c r="A39" s="128">
        <v>33</v>
      </c>
      <c r="B39" s="127" t="s">
        <v>85</v>
      </c>
      <c r="C39" s="127" t="s">
        <v>88</v>
      </c>
      <c r="D39" s="129">
        <v>1</v>
      </c>
      <c r="E39" s="127" t="s">
        <v>88</v>
      </c>
      <c r="F39" s="70" t="s">
        <v>725</v>
      </c>
      <c r="G39" s="70"/>
      <c r="H39" s="70"/>
      <c r="I39" s="110"/>
      <c r="J39" s="74"/>
      <c r="K39" s="74"/>
      <c r="L39" s="74"/>
      <c r="M39" s="41"/>
      <c r="N39" s="75"/>
      <c r="O39" s="75"/>
      <c r="P39" s="75"/>
      <c r="Q39" s="41"/>
    </row>
    <row r="40" spans="1:17" ht="19.5" customHeight="1">
      <c r="A40" s="69">
        <v>34</v>
      </c>
      <c r="B40" s="70" t="s">
        <v>85</v>
      </c>
      <c r="C40" s="70" t="s">
        <v>208</v>
      </c>
      <c r="D40" s="80">
        <v>1</v>
      </c>
      <c r="E40" s="70" t="s">
        <v>208</v>
      </c>
      <c r="F40" s="70"/>
      <c r="G40" s="70"/>
      <c r="H40" s="70"/>
      <c r="I40" s="110"/>
      <c r="J40" s="74"/>
      <c r="K40" s="74"/>
      <c r="L40" s="74"/>
      <c r="M40" s="41"/>
      <c r="N40" s="75"/>
      <c r="O40" s="75"/>
      <c r="P40" s="75"/>
      <c r="Q40" s="41"/>
    </row>
    <row r="41" spans="1:16" ht="19.5" customHeight="1">
      <c r="A41" s="69">
        <v>35</v>
      </c>
      <c r="B41" s="83" t="s">
        <v>94</v>
      </c>
      <c r="C41" s="83" t="s">
        <v>95</v>
      </c>
      <c r="D41" s="105">
        <v>1</v>
      </c>
      <c r="E41" s="83" t="s">
        <v>95</v>
      </c>
      <c r="F41" s="83"/>
      <c r="G41" s="83"/>
      <c r="H41" s="83"/>
      <c r="I41" s="86"/>
      <c r="K41" s="103"/>
      <c r="L41" s="103"/>
      <c r="N41" s="104"/>
      <c r="O41" s="104"/>
      <c r="P41" s="104"/>
    </row>
    <row r="42" spans="1:17" ht="19.5" customHeight="1">
      <c r="A42" s="69">
        <v>36</v>
      </c>
      <c r="B42" s="70" t="s">
        <v>101</v>
      </c>
      <c r="C42" s="71" t="s">
        <v>102</v>
      </c>
      <c r="D42" s="80">
        <v>1</v>
      </c>
      <c r="E42" s="71" t="s">
        <v>102</v>
      </c>
      <c r="F42" s="71"/>
      <c r="G42" s="71"/>
      <c r="H42" s="71"/>
      <c r="I42" s="73"/>
      <c r="J42" s="74"/>
      <c r="K42" s="74"/>
      <c r="L42" s="74"/>
      <c r="M42" s="41"/>
      <c r="N42" s="75"/>
      <c r="O42" s="75"/>
      <c r="P42" s="75"/>
      <c r="Q42" s="41"/>
    </row>
    <row r="43" spans="1:17" ht="19.5" customHeight="1">
      <c r="A43" s="69">
        <v>37</v>
      </c>
      <c r="B43" s="70" t="s">
        <v>101</v>
      </c>
      <c r="C43" s="71" t="s">
        <v>103</v>
      </c>
      <c r="D43" s="80">
        <v>1</v>
      </c>
      <c r="E43" s="71" t="s">
        <v>103</v>
      </c>
      <c r="F43" s="71"/>
      <c r="G43" s="71"/>
      <c r="H43" s="71"/>
      <c r="I43" s="73"/>
      <c r="J43" s="74"/>
      <c r="K43" s="74"/>
      <c r="L43" s="74"/>
      <c r="M43" s="41"/>
      <c r="N43" s="75"/>
      <c r="O43" s="75"/>
      <c r="P43" s="75"/>
      <c r="Q43" s="41"/>
    </row>
    <row r="44" spans="1:17" ht="19.5" customHeight="1">
      <c r="A44" s="69">
        <v>38</v>
      </c>
      <c r="B44" s="70" t="s">
        <v>101</v>
      </c>
      <c r="C44" s="70" t="s">
        <v>104</v>
      </c>
      <c r="D44" s="80">
        <v>1</v>
      </c>
      <c r="E44" s="70" t="s">
        <v>104</v>
      </c>
      <c r="F44" s="70"/>
      <c r="G44" s="70"/>
      <c r="H44" s="70"/>
      <c r="I44" s="110"/>
      <c r="J44" s="74"/>
      <c r="K44" s="74"/>
      <c r="L44" s="74"/>
      <c r="M44" s="41"/>
      <c r="N44" s="75"/>
      <c r="O44" s="75"/>
      <c r="P44" s="75"/>
      <c r="Q44" s="41"/>
    </row>
    <row r="45" spans="1:17" ht="19.5" customHeight="1">
      <c r="A45" s="69">
        <v>39</v>
      </c>
      <c r="B45" s="70" t="s">
        <v>101</v>
      </c>
      <c r="C45" s="70" t="s">
        <v>105</v>
      </c>
      <c r="D45" s="80">
        <v>1</v>
      </c>
      <c r="E45" s="70" t="s">
        <v>105</v>
      </c>
      <c r="F45" s="70"/>
      <c r="G45" s="70"/>
      <c r="H45" s="70"/>
      <c r="I45" s="110"/>
      <c r="J45" s="74"/>
      <c r="K45" s="74"/>
      <c r="L45" s="74"/>
      <c r="M45" s="41"/>
      <c r="N45" s="75"/>
      <c r="O45" s="75"/>
      <c r="P45" s="75"/>
      <c r="Q45" s="41"/>
    </row>
    <row r="46" spans="1:17" ht="19.5" customHeight="1">
      <c r="A46" s="128">
        <v>40</v>
      </c>
      <c r="B46" s="127" t="s">
        <v>101</v>
      </c>
      <c r="C46" s="127" t="s">
        <v>106</v>
      </c>
      <c r="D46" s="129">
        <v>1</v>
      </c>
      <c r="E46" s="127" t="s">
        <v>106</v>
      </c>
      <c r="F46" s="70" t="s">
        <v>725</v>
      </c>
      <c r="G46" s="70"/>
      <c r="H46" s="70"/>
      <c r="I46" s="110"/>
      <c r="J46" s="74"/>
      <c r="K46" s="74"/>
      <c r="L46" s="74"/>
      <c r="M46" s="41"/>
      <c r="N46" s="75"/>
      <c r="O46" s="75"/>
      <c r="P46" s="75"/>
      <c r="Q46" s="41"/>
    </row>
    <row r="47" spans="1:17" ht="19.5" customHeight="1">
      <c r="A47" s="69">
        <v>41</v>
      </c>
      <c r="B47" s="70" t="s">
        <v>101</v>
      </c>
      <c r="C47" s="70" t="s">
        <v>107</v>
      </c>
      <c r="D47" s="80">
        <v>1</v>
      </c>
      <c r="E47" s="70" t="s">
        <v>107</v>
      </c>
      <c r="F47" s="70"/>
      <c r="G47" s="70"/>
      <c r="H47" s="70"/>
      <c r="I47" s="110"/>
      <c r="J47" s="74" t="s">
        <v>108</v>
      </c>
      <c r="K47" s="74"/>
      <c r="L47" s="74"/>
      <c r="M47" s="41"/>
      <c r="N47" s="75"/>
      <c r="O47" s="75"/>
      <c r="P47" s="75"/>
      <c r="Q47" s="41"/>
    </row>
    <row r="48" spans="1:17" ht="19.5" customHeight="1">
      <c r="A48" s="69">
        <v>42</v>
      </c>
      <c r="B48" s="70" t="s">
        <v>113</v>
      </c>
      <c r="C48" s="70" t="s">
        <v>114</v>
      </c>
      <c r="D48" s="80">
        <v>1</v>
      </c>
      <c r="E48" s="70" t="s">
        <v>114</v>
      </c>
      <c r="F48" s="70"/>
      <c r="G48" s="70"/>
      <c r="H48" s="70"/>
      <c r="I48" s="110"/>
      <c r="J48" s="74" t="s">
        <v>115</v>
      </c>
      <c r="K48" s="74"/>
      <c r="L48" s="74"/>
      <c r="M48" s="41"/>
      <c r="N48" s="75"/>
      <c r="O48" s="75"/>
      <c r="P48" s="75"/>
      <c r="Q48" s="41"/>
    </row>
    <row r="49" spans="1:15" ht="19.5" customHeight="1">
      <c r="A49" s="128">
        <v>43</v>
      </c>
      <c r="B49" s="127" t="s">
        <v>123</v>
      </c>
      <c r="C49" s="127" t="s">
        <v>124</v>
      </c>
      <c r="D49" s="129">
        <v>1</v>
      </c>
      <c r="E49" s="127" t="s">
        <v>124</v>
      </c>
      <c r="F49" s="70" t="s">
        <v>725</v>
      </c>
      <c r="G49" s="70"/>
      <c r="H49" s="70"/>
      <c r="I49" s="110"/>
      <c r="O49" s="103"/>
    </row>
    <row r="50" spans="1:15" ht="19.5" customHeight="1">
      <c r="A50" s="128">
        <v>44</v>
      </c>
      <c r="B50" s="127" t="s">
        <v>123</v>
      </c>
      <c r="C50" s="127" t="s">
        <v>125</v>
      </c>
      <c r="D50" s="129">
        <v>1</v>
      </c>
      <c r="E50" s="127" t="s">
        <v>125</v>
      </c>
      <c r="F50" s="70" t="s">
        <v>725</v>
      </c>
      <c r="G50" s="70"/>
      <c r="H50" s="70"/>
      <c r="I50" s="110"/>
      <c r="O50" s="103"/>
    </row>
    <row r="51" spans="1:9" ht="19.5" customHeight="1">
      <c r="A51" s="69">
        <v>45</v>
      </c>
      <c r="B51" s="83" t="s">
        <v>126</v>
      </c>
      <c r="C51" s="83" t="s">
        <v>127</v>
      </c>
      <c r="D51" s="105">
        <v>1</v>
      </c>
      <c r="E51" s="83" t="s">
        <v>127</v>
      </c>
      <c r="F51" s="70"/>
      <c r="G51" s="70"/>
      <c r="H51" s="70"/>
      <c r="I51" s="110"/>
    </row>
    <row r="52" spans="1:9" ht="19.5" customHeight="1">
      <c r="A52" s="69">
        <v>46</v>
      </c>
      <c r="B52" s="83" t="s">
        <v>126</v>
      </c>
      <c r="C52" s="83" t="s">
        <v>128</v>
      </c>
      <c r="D52" s="105">
        <v>1</v>
      </c>
      <c r="E52" s="101" t="s">
        <v>128</v>
      </c>
      <c r="F52" s="70"/>
      <c r="G52" s="70"/>
      <c r="H52" s="70"/>
      <c r="I52" s="110"/>
    </row>
    <row r="53" spans="1:9" ht="19.5" customHeight="1">
      <c r="A53" s="69">
        <v>47</v>
      </c>
      <c r="B53" s="83" t="s">
        <v>126</v>
      </c>
      <c r="C53" s="101" t="s">
        <v>129</v>
      </c>
      <c r="D53" s="105">
        <v>1</v>
      </c>
      <c r="E53" s="101" t="s">
        <v>129</v>
      </c>
      <c r="F53" s="70"/>
      <c r="G53" s="70"/>
      <c r="H53" s="70"/>
      <c r="I53" s="110"/>
    </row>
    <row r="54" spans="1:9" ht="19.5" customHeight="1">
      <c r="A54" s="69">
        <v>48</v>
      </c>
      <c r="B54" s="83" t="s">
        <v>134</v>
      </c>
      <c r="C54" s="83" t="s">
        <v>135</v>
      </c>
      <c r="D54" s="105">
        <v>1</v>
      </c>
      <c r="E54" s="101" t="s">
        <v>135</v>
      </c>
      <c r="F54" s="70"/>
      <c r="G54" s="70"/>
      <c r="H54" s="70"/>
      <c r="I54" s="110"/>
    </row>
    <row r="55" spans="1:16" ht="19.5" customHeight="1">
      <c r="A55" s="69">
        <v>49</v>
      </c>
      <c r="B55" s="83" t="s">
        <v>137</v>
      </c>
      <c r="C55" s="83" t="s">
        <v>138</v>
      </c>
      <c r="D55" s="133">
        <v>1</v>
      </c>
      <c r="E55" s="83" t="s">
        <v>138</v>
      </c>
      <c r="F55" s="70"/>
      <c r="G55" s="70"/>
      <c r="H55" s="70"/>
      <c r="I55" s="110"/>
      <c r="J55" s="103"/>
      <c r="K55" s="103"/>
      <c r="L55" s="103"/>
      <c r="N55" s="104"/>
      <c r="O55" s="104"/>
      <c r="P55" s="104"/>
    </row>
    <row r="56" spans="1:16" ht="19.5" customHeight="1">
      <c r="A56" s="69">
        <v>50</v>
      </c>
      <c r="B56" s="83" t="s">
        <v>137</v>
      </c>
      <c r="C56" s="83" t="s">
        <v>139</v>
      </c>
      <c r="D56" s="133">
        <v>1</v>
      </c>
      <c r="E56" s="83" t="s">
        <v>139</v>
      </c>
      <c r="F56" s="70"/>
      <c r="G56" s="70"/>
      <c r="H56" s="70"/>
      <c r="I56" s="110"/>
      <c r="K56" s="103"/>
      <c r="L56" s="103"/>
      <c r="N56" s="104"/>
      <c r="O56" s="104"/>
      <c r="P56" s="104"/>
    </row>
    <row r="57" spans="1:10" ht="19.5" customHeight="1">
      <c r="A57" s="69">
        <v>51</v>
      </c>
      <c r="B57" s="83" t="s">
        <v>140</v>
      </c>
      <c r="C57" s="83" t="s">
        <v>141</v>
      </c>
      <c r="D57" s="105">
        <v>1</v>
      </c>
      <c r="E57" s="83" t="s">
        <v>141</v>
      </c>
      <c r="F57" s="70"/>
      <c r="G57" s="70"/>
      <c r="H57" s="70"/>
      <c r="I57" s="110"/>
      <c r="J57" s="58" t="s">
        <v>142</v>
      </c>
    </row>
    <row r="58" spans="1:9" ht="19.5" customHeight="1">
      <c r="A58" s="69">
        <v>52</v>
      </c>
      <c r="B58" s="111" t="s">
        <v>140</v>
      </c>
      <c r="C58" s="83" t="s">
        <v>143</v>
      </c>
      <c r="D58" s="105">
        <v>1</v>
      </c>
      <c r="E58" s="83" t="s">
        <v>143</v>
      </c>
      <c r="F58" s="83"/>
      <c r="G58" s="83"/>
      <c r="H58" s="83"/>
      <c r="I58" s="86"/>
    </row>
    <row r="59" spans="1:17" s="114" customFormat="1" ht="19.5" customHeight="1">
      <c r="A59" s="69">
        <v>53</v>
      </c>
      <c r="B59" s="111" t="s">
        <v>140</v>
      </c>
      <c r="C59" s="83" t="s">
        <v>144</v>
      </c>
      <c r="D59" s="105">
        <v>1</v>
      </c>
      <c r="E59" s="83" t="s">
        <v>144</v>
      </c>
      <c r="F59" s="83"/>
      <c r="G59" s="83"/>
      <c r="H59" s="83"/>
      <c r="I59" s="86"/>
      <c r="J59" s="58"/>
      <c r="K59" s="58"/>
      <c r="L59" s="58"/>
      <c r="M59" s="58"/>
      <c r="N59" s="58"/>
      <c r="O59" s="58"/>
      <c r="P59" s="58"/>
      <c r="Q59" s="58"/>
    </row>
    <row r="60" spans="1:9" ht="19.5" customHeight="1">
      <c r="A60" s="69">
        <v>54</v>
      </c>
      <c r="B60" s="111" t="s">
        <v>140</v>
      </c>
      <c r="C60" s="83" t="s">
        <v>145</v>
      </c>
      <c r="D60" s="105">
        <v>1</v>
      </c>
      <c r="E60" s="83" t="s">
        <v>145</v>
      </c>
      <c r="F60" s="83"/>
      <c r="G60" s="83"/>
      <c r="H60" s="83"/>
      <c r="I60" s="109"/>
    </row>
    <row r="61" spans="1:16" ht="19.5" customHeight="1">
      <c r="A61" s="128">
        <v>55</v>
      </c>
      <c r="B61" s="154" t="s">
        <v>140</v>
      </c>
      <c r="C61" s="127" t="s">
        <v>234</v>
      </c>
      <c r="D61" s="129">
        <v>1</v>
      </c>
      <c r="E61" s="127" t="s">
        <v>234</v>
      </c>
      <c r="F61" s="108" t="s">
        <v>725</v>
      </c>
      <c r="G61" s="108"/>
      <c r="H61" s="108"/>
      <c r="I61" s="109"/>
      <c r="J61" s="103"/>
      <c r="K61" s="103"/>
      <c r="L61" s="103"/>
      <c r="N61" s="104"/>
      <c r="O61" s="104"/>
      <c r="P61" s="104"/>
    </row>
    <row r="62" spans="1:17" ht="19.5" customHeight="1">
      <c r="A62" s="69">
        <v>56</v>
      </c>
      <c r="B62" s="112" t="s">
        <v>147</v>
      </c>
      <c r="C62" s="70" t="s">
        <v>148</v>
      </c>
      <c r="D62" s="80">
        <v>1</v>
      </c>
      <c r="E62" s="70" t="s">
        <v>148</v>
      </c>
      <c r="F62" s="70"/>
      <c r="G62" s="70"/>
      <c r="H62" s="70"/>
      <c r="I62" s="110"/>
      <c r="J62" s="74"/>
      <c r="K62" s="74"/>
      <c r="L62" s="74"/>
      <c r="M62" s="41"/>
      <c r="N62" s="75"/>
      <c r="O62" s="75"/>
      <c r="P62" s="75"/>
      <c r="Q62" s="41"/>
    </row>
    <row r="63" spans="1:17" ht="19.5" customHeight="1">
      <c r="A63" s="69">
        <v>57</v>
      </c>
      <c r="B63" s="112" t="s">
        <v>147</v>
      </c>
      <c r="C63" s="70" t="s">
        <v>149</v>
      </c>
      <c r="D63" s="80">
        <v>1</v>
      </c>
      <c r="E63" s="70" t="s">
        <v>149</v>
      </c>
      <c r="F63" s="70"/>
      <c r="G63" s="70"/>
      <c r="H63" s="70"/>
      <c r="I63" s="110"/>
      <c r="J63" s="74"/>
      <c r="K63" s="74"/>
      <c r="L63" s="74"/>
      <c r="M63" s="41"/>
      <c r="N63" s="75"/>
      <c r="O63" s="75"/>
      <c r="P63" s="75"/>
      <c r="Q63" s="41"/>
    </row>
    <row r="64" spans="1:17" ht="19.5" customHeight="1">
      <c r="A64" s="69">
        <v>58</v>
      </c>
      <c r="B64" s="112" t="s">
        <v>147</v>
      </c>
      <c r="C64" s="70" t="s">
        <v>150</v>
      </c>
      <c r="D64" s="80">
        <v>1</v>
      </c>
      <c r="E64" s="70" t="s">
        <v>150</v>
      </c>
      <c r="F64" s="70"/>
      <c r="G64" s="70"/>
      <c r="H64" s="70"/>
      <c r="I64" s="110"/>
      <c r="J64" s="74"/>
      <c r="K64" s="74"/>
      <c r="L64" s="74"/>
      <c r="M64" s="41"/>
      <c r="N64" s="75"/>
      <c r="O64" s="75"/>
      <c r="P64" s="75"/>
      <c r="Q64" s="41"/>
    </row>
    <row r="65" spans="1:17" ht="19.5" customHeight="1">
      <c r="A65" s="69">
        <v>59</v>
      </c>
      <c r="B65" s="112" t="s">
        <v>147</v>
      </c>
      <c r="C65" s="71" t="s">
        <v>151</v>
      </c>
      <c r="D65" s="80">
        <v>1</v>
      </c>
      <c r="E65" s="71" t="s">
        <v>151</v>
      </c>
      <c r="F65" s="70"/>
      <c r="G65" s="71"/>
      <c r="H65" s="71"/>
      <c r="I65" s="73"/>
      <c r="J65" s="74"/>
      <c r="K65" s="74"/>
      <c r="L65" s="74"/>
      <c r="M65" s="41"/>
      <c r="N65" s="75"/>
      <c r="O65" s="75"/>
      <c r="P65" s="75"/>
      <c r="Q65" s="41"/>
    </row>
    <row r="66" spans="1:17" ht="19.5" customHeight="1">
      <c r="A66" s="69">
        <v>60</v>
      </c>
      <c r="B66" s="112" t="s">
        <v>147</v>
      </c>
      <c r="C66" s="71" t="s">
        <v>152</v>
      </c>
      <c r="D66" s="80">
        <v>1</v>
      </c>
      <c r="E66" s="71" t="s">
        <v>152</v>
      </c>
      <c r="F66" s="71"/>
      <c r="G66" s="71"/>
      <c r="H66" s="71"/>
      <c r="I66" s="73"/>
      <c r="J66" s="74"/>
      <c r="K66" s="74"/>
      <c r="L66" s="74"/>
      <c r="M66" s="41"/>
      <c r="N66" s="75"/>
      <c r="O66" s="75"/>
      <c r="P66" s="75"/>
      <c r="Q66" s="41"/>
    </row>
    <row r="67" spans="1:17" ht="19.5" customHeight="1">
      <c r="A67" s="69">
        <v>61</v>
      </c>
      <c r="B67" s="70" t="s">
        <v>147</v>
      </c>
      <c r="C67" s="70" t="s">
        <v>153</v>
      </c>
      <c r="D67" s="80">
        <v>1</v>
      </c>
      <c r="E67" s="70" t="s">
        <v>153</v>
      </c>
      <c r="F67" s="70"/>
      <c r="G67" s="70"/>
      <c r="H67" s="70"/>
      <c r="I67" s="110"/>
      <c r="J67" s="74"/>
      <c r="K67" s="74"/>
      <c r="L67" s="74"/>
      <c r="M67" s="41"/>
      <c r="N67" s="75"/>
      <c r="O67" s="75"/>
      <c r="P67" s="75"/>
      <c r="Q67" s="41"/>
    </row>
    <row r="68" spans="1:17" ht="19.5" customHeight="1">
      <c r="A68" s="69">
        <v>62</v>
      </c>
      <c r="B68" s="70" t="s">
        <v>147</v>
      </c>
      <c r="C68" s="70" t="s">
        <v>154</v>
      </c>
      <c r="D68" s="80">
        <v>1</v>
      </c>
      <c r="E68" s="70" t="s">
        <v>154</v>
      </c>
      <c r="F68" s="70"/>
      <c r="G68" s="70"/>
      <c r="H68" s="70"/>
      <c r="I68" s="110"/>
      <c r="J68" s="74"/>
      <c r="K68" s="74"/>
      <c r="L68" s="74"/>
      <c r="M68" s="41"/>
      <c r="N68" s="75"/>
      <c r="O68" s="75"/>
      <c r="P68" s="75"/>
      <c r="Q68" s="41"/>
    </row>
    <row r="69" spans="1:17" ht="19.5" customHeight="1">
      <c r="A69" s="69">
        <v>63</v>
      </c>
      <c r="B69" s="70" t="s">
        <v>147</v>
      </c>
      <c r="C69" s="71" t="s">
        <v>160</v>
      </c>
      <c r="D69" s="72">
        <v>1</v>
      </c>
      <c r="E69" s="71" t="s">
        <v>160</v>
      </c>
      <c r="F69" s="71"/>
      <c r="G69" s="71"/>
      <c r="H69" s="71"/>
      <c r="I69" s="113"/>
      <c r="J69" s="74"/>
      <c r="K69" s="74"/>
      <c r="L69" s="74"/>
      <c r="M69" s="41"/>
      <c r="N69" s="75"/>
      <c r="O69" s="75"/>
      <c r="P69" s="75"/>
      <c r="Q69" s="41"/>
    </row>
    <row r="70" spans="1:17" ht="19.5" customHeight="1">
      <c r="A70" s="128">
        <v>64</v>
      </c>
      <c r="B70" s="127" t="s">
        <v>147</v>
      </c>
      <c r="C70" s="127" t="s">
        <v>183</v>
      </c>
      <c r="D70" s="129">
        <v>1</v>
      </c>
      <c r="E70" s="127" t="s">
        <v>183</v>
      </c>
      <c r="F70" s="70" t="s">
        <v>725</v>
      </c>
      <c r="G70" s="70"/>
      <c r="H70" s="70"/>
      <c r="I70" s="113"/>
      <c r="J70" s="74"/>
      <c r="K70" s="74"/>
      <c r="L70" s="74"/>
      <c r="M70" s="41"/>
      <c r="N70" s="75"/>
      <c r="O70" s="75"/>
      <c r="P70" s="75"/>
      <c r="Q70" s="41"/>
    </row>
    <row r="71" spans="1:17" s="114" customFormat="1" ht="19.5" customHeight="1">
      <c r="A71" s="69">
        <v>65</v>
      </c>
      <c r="B71" s="83" t="s">
        <v>147</v>
      </c>
      <c r="C71" s="71" t="s">
        <v>267</v>
      </c>
      <c r="D71" s="102">
        <v>1</v>
      </c>
      <c r="E71" s="101" t="s">
        <v>240</v>
      </c>
      <c r="F71" s="106" t="s">
        <v>239</v>
      </c>
      <c r="G71" s="106"/>
      <c r="H71" s="106"/>
      <c r="I71" s="100"/>
      <c r="J71" s="103"/>
      <c r="K71" s="103"/>
      <c r="L71" s="103"/>
      <c r="M71" s="58"/>
      <c r="N71" s="104"/>
      <c r="O71" s="104"/>
      <c r="P71" s="104"/>
      <c r="Q71" s="58"/>
    </row>
    <row r="72" spans="1:11" ht="19.5" customHeight="1">
      <c r="A72" s="69">
        <v>66</v>
      </c>
      <c r="B72" s="83" t="s">
        <v>161</v>
      </c>
      <c r="C72" s="83" t="s">
        <v>162</v>
      </c>
      <c r="D72" s="105">
        <v>1</v>
      </c>
      <c r="E72" s="83" t="s">
        <v>162</v>
      </c>
      <c r="F72" s="83"/>
      <c r="G72" s="83"/>
      <c r="H72" s="83"/>
      <c r="I72" s="86"/>
      <c r="J72" s="104"/>
      <c r="K72" s="104"/>
    </row>
    <row r="73" spans="1:11" ht="19.5" customHeight="1">
      <c r="A73" s="128">
        <v>67</v>
      </c>
      <c r="B73" s="127" t="s">
        <v>161</v>
      </c>
      <c r="C73" s="155" t="s">
        <v>163</v>
      </c>
      <c r="D73" s="153">
        <v>1</v>
      </c>
      <c r="E73" s="155" t="s">
        <v>163</v>
      </c>
      <c r="F73" s="101" t="s">
        <v>725</v>
      </c>
      <c r="G73" s="101"/>
      <c r="H73" s="101"/>
      <c r="I73" s="86"/>
      <c r="J73" s="104"/>
      <c r="K73" s="104"/>
    </row>
    <row r="74" spans="1:17" s="41" customFormat="1" ht="19.5" customHeight="1">
      <c r="A74" s="69">
        <v>68</v>
      </c>
      <c r="B74" s="83" t="s">
        <v>161</v>
      </c>
      <c r="C74" s="83" t="s">
        <v>164</v>
      </c>
      <c r="D74" s="105">
        <v>1</v>
      </c>
      <c r="E74" s="83" t="s">
        <v>164</v>
      </c>
      <c r="F74" s="83"/>
      <c r="G74" s="83"/>
      <c r="H74" s="83"/>
      <c r="I74" s="86"/>
      <c r="J74" s="104"/>
      <c r="K74" s="104"/>
      <c r="L74" s="58"/>
      <c r="M74" s="58"/>
      <c r="N74" s="58"/>
      <c r="O74" s="58"/>
      <c r="P74" s="58"/>
      <c r="Q74" s="58"/>
    </row>
    <row r="75" spans="1:17" s="41" customFormat="1" ht="19.5" customHeight="1">
      <c r="A75" s="69">
        <v>69</v>
      </c>
      <c r="B75" s="83" t="s">
        <v>165</v>
      </c>
      <c r="C75" s="83" t="s">
        <v>166</v>
      </c>
      <c r="D75" s="105">
        <v>1</v>
      </c>
      <c r="E75" s="83" t="s">
        <v>166</v>
      </c>
      <c r="F75" s="83"/>
      <c r="G75" s="83"/>
      <c r="H75" s="83"/>
      <c r="I75" s="109"/>
      <c r="J75" s="103"/>
      <c r="K75" s="103"/>
      <c r="L75" s="103"/>
      <c r="M75" s="58"/>
      <c r="N75" s="104"/>
      <c r="O75" s="104"/>
      <c r="P75" s="104"/>
      <c r="Q75" s="58"/>
    </row>
    <row r="76" spans="1:17" s="41" customFormat="1" ht="19.5" customHeight="1">
      <c r="A76" s="69">
        <v>70</v>
      </c>
      <c r="B76" s="83" t="s">
        <v>165</v>
      </c>
      <c r="C76" s="83" t="s">
        <v>167</v>
      </c>
      <c r="D76" s="105">
        <v>1</v>
      </c>
      <c r="E76" s="83" t="s">
        <v>167</v>
      </c>
      <c r="F76" s="83"/>
      <c r="G76" s="83"/>
      <c r="H76" s="83"/>
      <c r="I76" s="109"/>
      <c r="J76" s="103"/>
      <c r="K76" s="103"/>
      <c r="L76" s="103"/>
      <c r="M76" s="58"/>
      <c r="N76" s="104"/>
      <c r="O76" s="104"/>
      <c r="P76" s="104"/>
      <c r="Q76" s="58"/>
    </row>
    <row r="77" spans="1:17" s="41" customFormat="1" ht="19.5" customHeight="1">
      <c r="A77" s="69">
        <v>71</v>
      </c>
      <c r="B77" s="83" t="s">
        <v>165</v>
      </c>
      <c r="C77" s="83" t="s">
        <v>169</v>
      </c>
      <c r="D77" s="105">
        <v>1</v>
      </c>
      <c r="E77" s="83" t="s">
        <v>169</v>
      </c>
      <c r="F77" s="83"/>
      <c r="G77" s="83"/>
      <c r="H77" s="83"/>
      <c r="I77" s="109"/>
      <c r="J77" s="103"/>
      <c r="K77" s="103"/>
      <c r="L77" s="103"/>
      <c r="M77" s="58"/>
      <c r="N77" s="104"/>
      <c r="O77" s="104"/>
      <c r="P77" s="104"/>
      <c r="Q77" s="58"/>
    </row>
    <row r="78" spans="1:17" s="41" customFormat="1" ht="19.5" customHeight="1">
      <c r="A78" s="128">
        <v>72</v>
      </c>
      <c r="B78" s="127" t="s">
        <v>170</v>
      </c>
      <c r="C78" s="127" t="s">
        <v>171</v>
      </c>
      <c r="D78" s="129">
        <v>1</v>
      </c>
      <c r="E78" s="127" t="s">
        <v>171</v>
      </c>
      <c r="F78" s="83" t="s">
        <v>725</v>
      </c>
      <c r="G78" s="83"/>
      <c r="H78" s="83"/>
      <c r="I78" s="86"/>
      <c r="J78" s="58"/>
      <c r="K78" s="58"/>
      <c r="L78" s="58"/>
      <c r="M78" s="58"/>
      <c r="N78" s="58"/>
      <c r="O78" s="58"/>
      <c r="P78" s="58"/>
      <c r="Q78" s="58"/>
    </row>
    <row r="79" spans="1:17" s="41" customFormat="1" ht="19.5" customHeight="1">
      <c r="A79" s="69">
        <v>73</v>
      </c>
      <c r="B79" s="83" t="s">
        <v>170</v>
      </c>
      <c r="C79" s="83" t="s">
        <v>172</v>
      </c>
      <c r="D79" s="105">
        <v>1</v>
      </c>
      <c r="E79" s="83" t="s">
        <v>172</v>
      </c>
      <c r="F79" s="83"/>
      <c r="G79" s="83"/>
      <c r="H79" s="83"/>
      <c r="I79" s="86"/>
      <c r="J79" s="58"/>
      <c r="K79" s="58"/>
      <c r="L79" s="58"/>
      <c r="M79" s="58"/>
      <c r="N79" s="58"/>
      <c r="O79" s="58"/>
      <c r="P79" s="58"/>
      <c r="Q79" s="58"/>
    </row>
    <row r="80" spans="1:17" s="41" customFormat="1" ht="19.5" customHeight="1">
      <c r="A80" s="69">
        <v>74</v>
      </c>
      <c r="B80" s="83" t="s">
        <v>170</v>
      </c>
      <c r="C80" s="83" t="s">
        <v>226</v>
      </c>
      <c r="D80" s="105">
        <v>1</v>
      </c>
      <c r="E80" s="83" t="s">
        <v>226</v>
      </c>
      <c r="F80" s="108"/>
      <c r="G80" s="108"/>
      <c r="H80" s="108"/>
      <c r="I80" s="109"/>
      <c r="J80" s="103"/>
      <c r="K80" s="103"/>
      <c r="L80" s="103"/>
      <c r="M80" s="58"/>
      <c r="N80" s="104"/>
      <c r="O80" s="104"/>
      <c r="P80" s="104"/>
      <c r="Q80" s="58"/>
    </row>
    <row r="81" spans="1:17" s="41" customFormat="1" ht="19.5" customHeight="1">
      <c r="A81" s="69">
        <v>75</v>
      </c>
      <c r="B81" s="83" t="s">
        <v>176</v>
      </c>
      <c r="C81" s="83" t="s">
        <v>178</v>
      </c>
      <c r="D81" s="105">
        <v>1</v>
      </c>
      <c r="E81" s="83" t="s">
        <v>178</v>
      </c>
      <c r="F81" s="83"/>
      <c r="G81" s="83"/>
      <c r="H81" s="83"/>
      <c r="I81" s="86"/>
      <c r="J81" s="58"/>
      <c r="K81" s="103"/>
      <c r="L81" s="58"/>
      <c r="M81" s="58"/>
      <c r="N81" s="58"/>
      <c r="O81" s="58"/>
      <c r="P81" s="58"/>
      <c r="Q81" s="58"/>
    </row>
    <row r="82" spans="1:17" s="41" customFormat="1" ht="19.5" customHeight="1">
      <c r="A82" s="69">
        <v>76</v>
      </c>
      <c r="B82" s="83" t="s">
        <v>176</v>
      </c>
      <c r="C82" s="83" t="s">
        <v>179</v>
      </c>
      <c r="D82" s="105">
        <v>1</v>
      </c>
      <c r="E82" s="83" t="s">
        <v>179</v>
      </c>
      <c r="F82" s="101"/>
      <c r="G82" s="101"/>
      <c r="H82" s="83"/>
      <c r="I82" s="86"/>
      <c r="J82" s="58"/>
      <c r="K82" s="103"/>
      <c r="L82" s="58"/>
      <c r="M82" s="58"/>
      <c r="N82" s="58"/>
      <c r="O82" s="58"/>
      <c r="P82" s="58"/>
      <c r="Q82" s="58"/>
    </row>
    <row r="83" spans="1:9" s="41" customFormat="1" ht="19.5" customHeight="1">
      <c r="A83" s="128">
        <v>77</v>
      </c>
      <c r="B83" s="127" t="s">
        <v>31</v>
      </c>
      <c r="C83" s="127" t="s">
        <v>33</v>
      </c>
      <c r="D83" s="129">
        <v>2</v>
      </c>
      <c r="E83" s="127" t="s">
        <v>33</v>
      </c>
      <c r="F83" s="127" t="s">
        <v>635</v>
      </c>
      <c r="G83" s="70" t="s">
        <v>725</v>
      </c>
      <c r="H83" s="70"/>
      <c r="I83" s="70"/>
    </row>
    <row r="84" spans="1:9" s="41" customFormat="1" ht="19.5" customHeight="1">
      <c r="A84" s="69">
        <v>78</v>
      </c>
      <c r="B84" s="70" t="s">
        <v>31</v>
      </c>
      <c r="C84" s="70" t="s">
        <v>34</v>
      </c>
      <c r="D84" s="80">
        <v>2</v>
      </c>
      <c r="E84" s="70" t="s">
        <v>34</v>
      </c>
      <c r="F84" s="70" t="s">
        <v>636</v>
      </c>
      <c r="G84" s="70"/>
      <c r="H84" s="70"/>
      <c r="I84" s="110"/>
    </row>
    <row r="85" spans="1:9" s="41" customFormat="1" ht="19.5" customHeight="1">
      <c r="A85" s="69">
        <v>79</v>
      </c>
      <c r="B85" s="70" t="s">
        <v>31</v>
      </c>
      <c r="C85" s="70" t="s">
        <v>187</v>
      </c>
      <c r="D85" s="80">
        <v>2</v>
      </c>
      <c r="E85" s="70" t="s">
        <v>187</v>
      </c>
      <c r="F85" s="70" t="s">
        <v>637</v>
      </c>
      <c r="G85" s="70"/>
      <c r="H85" s="70"/>
      <c r="I85" s="110"/>
    </row>
    <row r="86" spans="1:16" s="41" customFormat="1" ht="19.5" customHeight="1">
      <c r="A86" s="69">
        <v>80</v>
      </c>
      <c r="B86" s="70" t="s">
        <v>31</v>
      </c>
      <c r="C86" s="71" t="s">
        <v>252</v>
      </c>
      <c r="D86" s="80">
        <v>2</v>
      </c>
      <c r="E86" s="71" t="s">
        <v>252</v>
      </c>
      <c r="F86" s="81" t="s">
        <v>264</v>
      </c>
      <c r="G86" s="81"/>
      <c r="H86" s="81"/>
      <c r="I86" s="79"/>
      <c r="J86" s="74"/>
      <c r="K86" s="74"/>
      <c r="L86" s="74"/>
      <c r="N86" s="75"/>
      <c r="O86" s="75"/>
      <c r="P86" s="75"/>
    </row>
    <row r="87" spans="1:16" s="41" customFormat="1" ht="19.5" customHeight="1">
      <c r="A87" s="69">
        <v>81</v>
      </c>
      <c r="B87" s="70" t="s">
        <v>249</v>
      </c>
      <c r="C87" s="71" t="s">
        <v>248</v>
      </c>
      <c r="D87" s="80">
        <v>2</v>
      </c>
      <c r="E87" s="71" t="s">
        <v>248</v>
      </c>
      <c r="F87" s="71" t="s">
        <v>250</v>
      </c>
      <c r="G87" s="81"/>
      <c r="H87" s="81"/>
      <c r="I87" s="79"/>
      <c r="J87" s="74"/>
      <c r="K87" s="74"/>
      <c r="L87" s="74"/>
      <c r="N87" s="75"/>
      <c r="O87" s="75"/>
      <c r="P87" s="75"/>
    </row>
    <row r="88" spans="1:16" s="41" customFormat="1" ht="19.5" customHeight="1">
      <c r="A88" s="69">
        <v>82</v>
      </c>
      <c r="B88" s="70" t="s">
        <v>35</v>
      </c>
      <c r="C88" s="70" t="s">
        <v>39</v>
      </c>
      <c r="D88" s="80">
        <v>2</v>
      </c>
      <c r="E88" s="70" t="s">
        <v>39</v>
      </c>
      <c r="F88" s="70" t="s">
        <v>638</v>
      </c>
      <c r="G88" s="70"/>
      <c r="H88" s="70"/>
      <c r="I88" s="70"/>
      <c r="J88" s="74"/>
      <c r="K88" s="74"/>
      <c r="L88" s="74"/>
      <c r="N88" s="75"/>
      <c r="O88" s="75"/>
      <c r="P88" s="75"/>
    </row>
    <row r="89" spans="1:16" s="41" customFormat="1" ht="19.5" customHeight="1">
      <c r="A89" s="69">
        <v>83</v>
      </c>
      <c r="B89" s="70" t="s">
        <v>35</v>
      </c>
      <c r="C89" s="70" t="s">
        <v>40</v>
      </c>
      <c r="D89" s="80">
        <v>2</v>
      </c>
      <c r="E89" s="70" t="s">
        <v>40</v>
      </c>
      <c r="F89" s="70" t="s">
        <v>639</v>
      </c>
      <c r="G89" s="70"/>
      <c r="H89" s="70"/>
      <c r="I89" s="70"/>
      <c r="J89" s="74"/>
      <c r="K89" s="74"/>
      <c r="L89" s="74"/>
      <c r="N89" s="75"/>
      <c r="O89" s="75"/>
      <c r="P89" s="75"/>
    </row>
    <row r="90" spans="1:16" s="41" customFormat="1" ht="19.5" customHeight="1">
      <c r="A90" s="69">
        <v>84</v>
      </c>
      <c r="B90" s="70" t="s">
        <v>35</v>
      </c>
      <c r="C90" s="70" t="s">
        <v>41</v>
      </c>
      <c r="D90" s="80">
        <v>2</v>
      </c>
      <c r="E90" s="70" t="s">
        <v>41</v>
      </c>
      <c r="F90" s="70" t="s">
        <v>640</v>
      </c>
      <c r="G90" s="70"/>
      <c r="H90" s="70"/>
      <c r="I90" s="70"/>
      <c r="J90" s="74"/>
      <c r="K90" s="74"/>
      <c r="L90" s="74"/>
      <c r="N90" s="75"/>
      <c r="O90" s="75"/>
      <c r="P90" s="75"/>
    </row>
    <row r="91" spans="1:9" s="41" customFormat="1" ht="19.5" customHeight="1">
      <c r="A91" s="69">
        <v>85</v>
      </c>
      <c r="B91" s="70" t="s">
        <v>42</v>
      </c>
      <c r="C91" s="70" t="s">
        <v>200</v>
      </c>
      <c r="D91" s="80">
        <v>2</v>
      </c>
      <c r="E91" s="70" t="s">
        <v>200</v>
      </c>
      <c r="F91" s="70" t="s">
        <v>201</v>
      </c>
      <c r="G91" s="70"/>
      <c r="H91" s="70"/>
      <c r="I91" s="70"/>
    </row>
    <row r="92" spans="1:11" s="41" customFormat="1" ht="19.5" customHeight="1">
      <c r="A92" s="69">
        <v>86</v>
      </c>
      <c r="B92" s="70" t="s">
        <v>211</v>
      </c>
      <c r="C92" s="70" t="s">
        <v>214</v>
      </c>
      <c r="D92" s="80">
        <v>2</v>
      </c>
      <c r="E92" s="70" t="s">
        <v>214</v>
      </c>
      <c r="F92" s="70" t="s">
        <v>213</v>
      </c>
      <c r="G92" s="70"/>
      <c r="H92" s="70"/>
      <c r="I92" s="110"/>
      <c r="K92" s="74"/>
    </row>
    <row r="93" spans="1:9" s="41" customFormat="1" ht="19.5" customHeight="1">
      <c r="A93" s="69">
        <v>87</v>
      </c>
      <c r="B93" s="70" t="s">
        <v>211</v>
      </c>
      <c r="C93" s="70" t="s">
        <v>210</v>
      </c>
      <c r="D93" s="80">
        <v>2</v>
      </c>
      <c r="E93" s="70" t="s">
        <v>210</v>
      </c>
      <c r="F93" s="70" t="s">
        <v>215</v>
      </c>
      <c r="G93" s="70"/>
      <c r="H93" s="70"/>
      <c r="I93" s="110"/>
    </row>
    <row r="94" spans="1:11" s="41" customFormat="1" ht="19.5" customHeight="1">
      <c r="A94" s="128">
        <v>88</v>
      </c>
      <c r="B94" s="127" t="s">
        <v>211</v>
      </c>
      <c r="C94" s="127" t="s">
        <v>216</v>
      </c>
      <c r="D94" s="129">
        <v>2</v>
      </c>
      <c r="E94" s="127" t="s">
        <v>216</v>
      </c>
      <c r="F94" s="127" t="s">
        <v>217</v>
      </c>
      <c r="G94" s="70" t="s">
        <v>725</v>
      </c>
      <c r="H94" s="70"/>
      <c r="I94" s="110"/>
      <c r="K94" s="74"/>
    </row>
    <row r="95" spans="1:11" s="41" customFormat="1" ht="19.5" customHeight="1">
      <c r="A95" s="69">
        <v>89</v>
      </c>
      <c r="B95" s="70" t="s">
        <v>211</v>
      </c>
      <c r="C95" s="70" t="s">
        <v>259</v>
      </c>
      <c r="D95" s="80">
        <v>2</v>
      </c>
      <c r="E95" s="70" t="s">
        <v>259</v>
      </c>
      <c r="F95" s="70" t="s">
        <v>260</v>
      </c>
      <c r="G95" s="115"/>
      <c r="H95" s="115"/>
      <c r="I95" s="110"/>
      <c r="K95" s="74"/>
    </row>
    <row r="96" spans="1:16" s="41" customFormat="1" ht="19.5" customHeight="1">
      <c r="A96" s="69">
        <v>90</v>
      </c>
      <c r="B96" s="70" t="s">
        <v>44</v>
      </c>
      <c r="C96" s="70" t="s">
        <v>46</v>
      </c>
      <c r="D96" s="80">
        <v>2</v>
      </c>
      <c r="E96" s="70" t="s">
        <v>46</v>
      </c>
      <c r="F96" s="70" t="s">
        <v>641</v>
      </c>
      <c r="G96" s="70"/>
      <c r="H96" s="70"/>
      <c r="I96" s="113"/>
      <c r="J96" s="74"/>
      <c r="K96" s="74"/>
      <c r="L96" s="74"/>
      <c r="N96" s="75"/>
      <c r="O96" s="75"/>
      <c r="P96" s="75"/>
    </row>
    <row r="97" spans="1:16" s="41" customFormat="1" ht="19.5" customHeight="1">
      <c r="A97" s="128">
        <v>91</v>
      </c>
      <c r="B97" s="154" t="s">
        <v>49</v>
      </c>
      <c r="C97" s="127" t="s">
        <v>53</v>
      </c>
      <c r="D97" s="129">
        <v>2</v>
      </c>
      <c r="E97" s="127" t="s">
        <v>53</v>
      </c>
      <c r="F97" s="127" t="s">
        <v>642</v>
      </c>
      <c r="G97" s="70" t="s">
        <v>725</v>
      </c>
      <c r="H97" s="70"/>
      <c r="I97" s="110"/>
      <c r="J97" s="74"/>
      <c r="K97" s="74"/>
      <c r="L97" s="74"/>
      <c r="N97" s="75"/>
      <c r="O97" s="75"/>
      <c r="P97" s="75"/>
    </row>
    <row r="98" spans="1:9" s="41" customFormat="1" ht="19.5" customHeight="1">
      <c r="A98" s="69">
        <v>92</v>
      </c>
      <c r="B98" s="112" t="s">
        <v>54</v>
      </c>
      <c r="C98" s="70" t="s">
        <v>58</v>
      </c>
      <c r="D98" s="80">
        <v>2</v>
      </c>
      <c r="E98" s="70" t="s">
        <v>58</v>
      </c>
      <c r="F98" s="70" t="s">
        <v>643</v>
      </c>
      <c r="G98" s="70"/>
      <c r="H98" s="70"/>
      <c r="I98" s="110"/>
    </row>
    <row r="99" spans="1:15" s="41" customFormat="1" ht="19.5" customHeight="1">
      <c r="A99" s="69">
        <v>93</v>
      </c>
      <c r="B99" s="112" t="s">
        <v>59</v>
      </c>
      <c r="C99" s="70" t="s">
        <v>64</v>
      </c>
      <c r="D99" s="80">
        <v>2</v>
      </c>
      <c r="E99" s="70" t="s">
        <v>64</v>
      </c>
      <c r="F99" s="70" t="s">
        <v>644</v>
      </c>
      <c r="G99" s="70"/>
      <c r="H99" s="70"/>
      <c r="I99" s="110"/>
      <c r="O99" s="74"/>
    </row>
    <row r="100" spans="1:15" s="41" customFormat="1" ht="19.5" customHeight="1">
      <c r="A100" s="69">
        <v>94</v>
      </c>
      <c r="B100" s="112" t="s">
        <v>59</v>
      </c>
      <c r="C100" s="70" t="s">
        <v>65</v>
      </c>
      <c r="D100" s="80">
        <v>2</v>
      </c>
      <c r="E100" s="70" t="s">
        <v>65</v>
      </c>
      <c r="F100" s="70" t="s">
        <v>645</v>
      </c>
      <c r="G100" s="70"/>
      <c r="H100" s="70"/>
      <c r="I100" s="110"/>
      <c r="O100" s="74"/>
    </row>
    <row r="101" spans="1:16" s="41" customFormat="1" ht="19.5" customHeight="1">
      <c r="A101" s="69">
        <v>95</v>
      </c>
      <c r="B101" s="112" t="s">
        <v>59</v>
      </c>
      <c r="C101" s="70" t="s">
        <v>209</v>
      </c>
      <c r="D101" s="80">
        <v>2</v>
      </c>
      <c r="E101" s="70" t="s">
        <v>209</v>
      </c>
      <c r="F101" s="70" t="s">
        <v>646</v>
      </c>
      <c r="G101" s="70"/>
      <c r="H101" s="70"/>
      <c r="I101" s="113"/>
      <c r="J101" s="74"/>
      <c r="K101" s="74"/>
      <c r="L101" s="74"/>
      <c r="N101" s="75"/>
      <c r="O101" s="75"/>
      <c r="P101" s="75"/>
    </row>
    <row r="102" spans="1:16" s="41" customFormat="1" ht="19.5" customHeight="1">
      <c r="A102" s="69">
        <v>96</v>
      </c>
      <c r="B102" s="112" t="s">
        <v>59</v>
      </c>
      <c r="C102" s="70" t="s">
        <v>237</v>
      </c>
      <c r="D102" s="80">
        <v>2</v>
      </c>
      <c r="E102" s="70" t="s">
        <v>237</v>
      </c>
      <c r="F102" s="70" t="s">
        <v>243</v>
      </c>
      <c r="G102" s="70"/>
      <c r="H102" s="115"/>
      <c r="I102" s="113"/>
      <c r="J102" s="74" t="s">
        <v>238</v>
      </c>
      <c r="K102" s="74"/>
      <c r="L102" s="74"/>
      <c r="N102" s="75"/>
      <c r="O102" s="75"/>
      <c r="P102" s="75"/>
    </row>
    <row r="103" spans="1:9" s="41" customFormat="1" ht="19.5" customHeight="1">
      <c r="A103" s="69">
        <v>97</v>
      </c>
      <c r="B103" s="112" t="s">
        <v>67</v>
      </c>
      <c r="C103" s="71" t="s">
        <v>647</v>
      </c>
      <c r="D103" s="72">
        <v>2</v>
      </c>
      <c r="E103" s="71" t="s">
        <v>647</v>
      </c>
      <c r="F103" s="71" t="s">
        <v>648</v>
      </c>
      <c r="G103" s="70"/>
      <c r="H103" s="71"/>
      <c r="I103" s="73"/>
    </row>
    <row r="104" spans="1:10" s="41" customFormat="1" ht="19.5" customHeight="1">
      <c r="A104" s="69">
        <v>98</v>
      </c>
      <c r="B104" s="112" t="s">
        <v>69</v>
      </c>
      <c r="C104" s="71" t="s">
        <v>649</v>
      </c>
      <c r="D104" s="72">
        <v>2</v>
      </c>
      <c r="E104" s="71" t="s">
        <v>73</v>
      </c>
      <c r="F104" s="71" t="s">
        <v>650</v>
      </c>
      <c r="G104" s="71"/>
      <c r="H104" s="71"/>
      <c r="I104" s="73"/>
      <c r="J104" s="41" t="s">
        <v>651</v>
      </c>
    </row>
    <row r="105" spans="1:16" s="41" customFormat="1" ht="19.5" customHeight="1">
      <c r="A105" s="69">
        <v>99</v>
      </c>
      <c r="B105" s="70" t="s">
        <v>69</v>
      </c>
      <c r="C105" s="70" t="s">
        <v>74</v>
      </c>
      <c r="D105" s="80">
        <v>1</v>
      </c>
      <c r="E105" s="70" t="s">
        <v>74</v>
      </c>
      <c r="F105" s="126" t="s">
        <v>723</v>
      </c>
      <c r="G105" s="70"/>
      <c r="H105" s="70"/>
      <c r="I105" s="110"/>
      <c r="J105" s="74"/>
      <c r="K105" s="74"/>
      <c r="L105" s="74"/>
      <c r="N105" s="75"/>
      <c r="O105" s="75"/>
      <c r="P105" s="75"/>
    </row>
    <row r="106" spans="1:16" s="41" customFormat="1" ht="19.5" customHeight="1">
      <c r="A106" s="69">
        <v>100</v>
      </c>
      <c r="B106" s="70" t="s">
        <v>69</v>
      </c>
      <c r="C106" s="71" t="s">
        <v>75</v>
      </c>
      <c r="D106" s="72">
        <v>2</v>
      </c>
      <c r="E106" s="71" t="s">
        <v>75</v>
      </c>
      <c r="F106" s="71" t="s">
        <v>652</v>
      </c>
      <c r="G106" s="71"/>
      <c r="H106" s="71"/>
      <c r="I106" s="73"/>
      <c r="J106" s="74"/>
      <c r="K106" s="74"/>
      <c r="L106" s="74"/>
      <c r="N106" s="75"/>
      <c r="O106" s="75"/>
      <c r="P106" s="75"/>
    </row>
    <row r="107" spans="1:16" s="41" customFormat="1" ht="19.5" customHeight="1">
      <c r="A107" s="69">
        <v>101</v>
      </c>
      <c r="B107" s="70" t="s">
        <v>69</v>
      </c>
      <c r="C107" s="70" t="s">
        <v>182</v>
      </c>
      <c r="D107" s="80">
        <v>2</v>
      </c>
      <c r="E107" s="70" t="s">
        <v>182</v>
      </c>
      <c r="F107" s="70" t="s">
        <v>653</v>
      </c>
      <c r="G107" s="70"/>
      <c r="H107" s="70"/>
      <c r="I107" s="110"/>
      <c r="J107" s="74"/>
      <c r="K107" s="74"/>
      <c r="L107" s="74"/>
      <c r="N107" s="75"/>
      <c r="O107" s="75"/>
      <c r="P107" s="75"/>
    </row>
    <row r="108" spans="1:16" s="41" customFormat="1" ht="19.5" customHeight="1">
      <c r="A108" s="69">
        <v>102</v>
      </c>
      <c r="B108" s="70" t="s">
        <v>69</v>
      </c>
      <c r="C108" s="70" t="s">
        <v>251</v>
      </c>
      <c r="D108" s="80">
        <v>2</v>
      </c>
      <c r="E108" s="70" t="s">
        <v>251</v>
      </c>
      <c r="F108" s="70" t="s">
        <v>654</v>
      </c>
      <c r="G108" s="115"/>
      <c r="H108" s="115"/>
      <c r="I108" s="113"/>
      <c r="J108" s="74"/>
      <c r="K108" s="74"/>
      <c r="L108" s="74"/>
      <c r="N108" s="75"/>
      <c r="O108" s="75"/>
      <c r="P108" s="75"/>
    </row>
    <row r="109" spans="1:9" s="41" customFormat="1" ht="19.5" customHeight="1">
      <c r="A109" s="69">
        <v>103</v>
      </c>
      <c r="B109" s="70" t="s">
        <v>77</v>
      </c>
      <c r="C109" s="70" t="s">
        <v>81</v>
      </c>
      <c r="D109" s="80">
        <v>2</v>
      </c>
      <c r="E109" s="70" t="s">
        <v>81</v>
      </c>
      <c r="F109" s="70" t="s">
        <v>655</v>
      </c>
      <c r="G109" s="70"/>
      <c r="H109" s="70"/>
      <c r="I109" s="110"/>
    </row>
    <row r="110" spans="1:17" s="41" customFormat="1" ht="19.5" customHeight="1">
      <c r="A110" s="69">
        <v>104</v>
      </c>
      <c r="B110" s="70" t="s">
        <v>77</v>
      </c>
      <c r="C110" s="71" t="s">
        <v>82</v>
      </c>
      <c r="D110" s="72">
        <v>2</v>
      </c>
      <c r="E110" s="71" t="s">
        <v>82</v>
      </c>
      <c r="F110" s="71" t="s">
        <v>656</v>
      </c>
      <c r="G110" s="71"/>
      <c r="H110" s="71"/>
      <c r="I110" s="71"/>
      <c r="K110" s="98"/>
      <c r="L110" s="98"/>
      <c r="M110" s="98"/>
      <c r="N110" s="98"/>
      <c r="O110" s="98"/>
      <c r="P110" s="98"/>
      <c r="Q110" s="98"/>
    </row>
    <row r="111" spans="1:9" s="41" customFormat="1" ht="19.5" customHeight="1">
      <c r="A111" s="69">
        <v>105</v>
      </c>
      <c r="B111" s="70" t="s">
        <v>77</v>
      </c>
      <c r="C111" s="70" t="s">
        <v>83</v>
      </c>
      <c r="D111" s="80">
        <v>2</v>
      </c>
      <c r="E111" s="70" t="s">
        <v>83</v>
      </c>
      <c r="F111" s="70" t="s">
        <v>657</v>
      </c>
      <c r="G111" s="70"/>
      <c r="H111" s="70"/>
      <c r="I111" s="110"/>
    </row>
    <row r="112" spans="1:9" s="41" customFormat="1" ht="19.5" customHeight="1">
      <c r="A112" s="69">
        <v>106</v>
      </c>
      <c r="B112" s="70" t="s">
        <v>77</v>
      </c>
      <c r="C112" s="70" t="s">
        <v>84</v>
      </c>
      <c r="D112" s="80">
        <v>2</v>
      </c>
      <c r="E112" s="70" t="s">
        <v>84</v>
      </c>
      <c r="F112" s="70" t="s">
        <v>658</v>
      </c>
      <c r="G112" s="70"/>
      <c r="H112" s="70"/>
      <c r="I112" s="70"/>
    </row>
    <row r="113" spans="1:16" s="116" customFormat="1" ht="19.5" customHeight="1">
      <c r="A113" s="128">
        <v>107</v>
      </c>
      <c r="B113" s="127" t="s">
        <v>85</v>
      </c>
      <c r="C113" s="127" t="s">
        <v>90</v>
      </c>
      <c r="D113" s="129">
        <v>2</v>
      </c>
      <c r="E113" s="127" t="s">
        <v>90</v>
      </c>
      <c r="F113" s="127" t="s">
        <v>659</v>
      </c>
      <c r="G113" s="70" t="s">
        <v>725</v>
      </c>
      <c r="H113" s="70"/>
      <c r="I113" s="110"/>
      <c r="J113" s="134"/>
      <c r="K113" s="134"/>
      <c r="L113" s="134"/>
      <c r="N113" s="135"/>
      <c r="O113" s="135"/>
      <c r="P113" s="135"/>
    </row>
    <row r="114" spans="1:16" s="41" customFormat="1" ht="19.5" customHeight="1">
      <c r="A114" s="69">
        <v>108</v>
      </c>
      <c r="B114" s="117" t="s">
        <v>85</v>
      </c>
      <c r="C114" s="71" t="s">
        <v>91</v>
      </c>
      <c r="D114" s="72">
        <v>2</v>
      </c>
      <c r="E114" s="71" t="s">
        <v>91</v>
      </c>
      <c r="F114" s="71" t="s">
        <v>660</v>
      </c>
      <c r="G114" s="71"/>
      <c r="H114" s="71"/>
      <c r="I114" s="73"/>
      <c r="J114" s="74"/>
      <c r="K114" s="74"/>
      <c r="L114" s="74"/>
      <c r="N114" s="75"/>
      <c r="O114" s="75"/>
      <c r="P114" s="75"/>
    </row>
    <row r="115" spans="1:16" s="41" customFormat="1" ht="19.5" customHeight="1">
      <c r="A115" s="69">
        <v>109</v>
      </c>
      <c r="B115" s="117" t="s">
        <v>85</v>
      </c>
      <c r="C115" s="70" t="s">
        <v>93</v>
      </c>
      <c r="D115" s="80">
        <v>2</v>
      </c>
      <c r="E115" s="70" t="s">
        <v>93</v>
      </c>
      <c r="F115" s="70" t="s">
        <v>661</v>
      </c>
      <c r="G115" s="70"/>
      <c r="H115" s="70"/>
      <c r="I115" s="110"/>
      <c r="J115" s="74"/>
      <c r="K115" s="74"/>
      <c r="L115" s="74"/>
      <c r="N115" s="75"/>
      <c r="O115" s="75"/>
      <c r="P115" s="75"/>
    </row>
    <row r="116" spans="1:16" s="41" customFormat="1" ht="19.5" customHeight="1">
      <c r="A116" s="69">
        <v>110</v>
      </c>
      <c r="B116" s="117" t="s">
        <v>94</v>
      </c>
      <c r="C116" s="70" t="s">
        <v>96</v>
      </c>
      <c r="D116" s="80">
        <v>2</v>
      </c>
      <c r="E116" s="70" t="s">
        <v>96</v>
      </c>
      <c r="F116" s="70" t="s">
        <v>662</v>
      </c>
      <c r="G116" s="70"/>
      <c r="H116" s="70"/>
      <c r="I116" s="110"/>
      <c r="J116" s="74"/>
      <c r="K116" s="74"/>
      <c r="L116" s="74"/>
      <c r="N116" s="75"/>
      <c r="O116" s="75"/>
      <c r="P116" s="75"/>
    </row>
    <row r="117" spans="1:16" s="41" customFormat="1" ht="19.5" customHeight="1">
      <c r="A117" s="69">
        <v>111</v>
      </c>
      <c r="B117" s="112" t="s">
        <v>94</v>
      </c>
      <c r="C117" s="70" t="s">
        <v>97</v>
      </c>
      <c r="D117" s="80">
        <v>2</v>
      </c>
      <c r="E117" s="70" t="s">
        <v>97</v>
      </c>
      <c r="F117" s="70" t="s">
        <v>663</v>
      </c>
      <c r="G117" s="70"/>
      <c r="H117" s="70"/>
      <c r="I117" s="110"/>
      <c r="J117" s="74"/>
      <c r="K117" s="74"/>
      <c r="L117" s="74"/>
      <c r="N117" s="75"/>
      <c r="O117" s="75"/>
      <c r="P117" s="75"/>
    </row>
    <row r="118" spans="1:16" s="41" customFormat="1" ht="19.5" customHeight="1">
      <c r="A118" s="69">
        <v>112</v>
      </c>
      <c r="B118" s="112" t="s">
        <v>98</v>
      </c>
      <c r="C118" s="70" t="s">
        <v>99</v>
      </c>
      <c r="D118" s="80">
        <v>2</v>
      </c>
      <c r="E118" s="70" t="s">
        <v>99</v>
      </c>
      <c r="F118" s="70" t="s">
        <v>664</v>
      </c>
      <c r="G118" s="70"/>
      <c r="H118" s="70"/>
      <c r="I118" s="113"/>
      <c r="J118" s="74"/>
      <c r="K118" s="74"/>
      <c r="L118" s="74"/>
      <c r="N118" s="75"/>
      <c r="O118" s="75"/>
      <c r="P118" s="75"/>
    </row>
    <row r="119" spans="1:16" s="41" customFormat="1" ht="19.5" customHeight="1">
      <c r="A119" s="69">
        <v>113</v>
      </c>
      <c r="B119" s="112" t="s">
        <v>98</v>
      </c>
      <c r="C119" s="71" t="s">
        <v>100</v>
      </c>
      <c r="D119" s="80">
        <v>2</v>
      </c>
      <c r="E119" s="71" t="s">
        <v>100</v>
      </c>
      <c r="F119" s="71" t="s">
        <v>665</v>
      </c>
      <c r="G119" s="71"/>
      <c r="H119" s="71"/>
      <c r="I119" s="79"/>
      <c r="J119" s="74"/>
      <c r="K119" s="74"/>
      <c r="L119" s="74"/>
      <c r="N119" s="75"/>
      <c r="O119" s="75"/>
      <c r="P119" s="75"/>
    </row>
    <row r="120" spans="1:10" s="41" customFormat="1" ht="19.5" customHeight="1">
      <c r="A120" s="69">
        <v>114</v>
      </c>
      <c r="B120" s="112" t="s">
        <v>101</v>
      </c>
      <c r="C120" s="71" t="s">
        <v>109</v>
      </c>
      <c r="D120" s="80">
        <v>2</v>
      </c>
      <c r="E120" s="71" t="s">
        <v>109</v>
      </c>
      <c r="F120" s="71" t="s">
        <v>666</v>
      </c>
      <c r="G120" s="71"/>
      <c r="H120" s="71"/>
      <c r="I120" s="73"/>
      <c r="J120" s="74"/>
    </row>
    <row r="121" spans="1:10" s="41" customFormat="1" ht="19.5" customHeight="1">
      <c r="A121" s="69">
        <v>115</v>
      </c>
      <c r="B121" s="70" t="s">
        <v>101</v>
      </c>
      <c r="C121" s="70" t="s">
        <v>110</v>
      </c>
      <c r="D121" s="80">
        <v>2</v>
      </c>
      <c r="E121" s="70" t="s">
        <v>110</v>
      </c>
      <c r="F121" s="70" t="s">
        <v>667</v>
      </c>
      <c r="G121" s="70"/>
      <c r="H121" s="70"/>
      <c r="I121" s="70"/>
      <c r="J121" s="74" t="s">
        <v>111</v>
      </c>
    </row>
    <row r="122" spans="1:16" s="41" customFormat="1" ht="19.5" customHeight="1">
      <c r="A122" s="69">
        <v>116</v>
      </c>
      <c r="B122" s="70" t="s">
        <v>113</v>
      </c>
      <c r="C122" s="70" t="s">
        <v>116</v>
      </c>
      <c r="D122" s="80">
        <v>2</v>
      </c>
      <c r="E122" s="70" t="s">
        <v>116</v>
      </c>
      <c r="F122" s="70" t="s">
        <v>117</v>
      </c>
      <c r="G122" s="70"/>
      <c r="H122" s="70"/>
      <c r="I122" s="110"/>
      <c r="J122" s="74"/>
      <c r="K122" s="74"/>
      <c r="L122" s="74"/>
      <c r="N122" s="75"/>
      <c r="O122" s="75"/>
      <c r="P122" s="75"/>
    </row>
    <row r="123" spans="1:16" s="41" customFormat="1" ht="19.5" customHeight="1">
      <c r="A123" s="69">
        <v>117</v>
      </c>
      <c r="B123" s="70" t="s">
        <v>113</v>
      </c>
      <c r="C123" s="70" t="s">
        <v>118</v>
      </c>
      <c r="D123" s="80">
        <v>2</v>
      </c>
      <c r="E123" s="70" t="s">
        <v>118</v>
      </c>
      <c r="F123" s="70" t="s">
        <v>668</v>
      </c>
      <c r="G123" s="70"/>
      <c r="H123" s="70"/>
      <c r="I123" s="110"/>
      <c r="J123" s="74"/>
      <c r="K123" s="74"/>
      <c r="L123" s="74"/>
      <c r="N123" s="75"/>
      <c r="O123" s="75"/>
      <c r="P123" s="75"/>
    </row>
    <row r="124" spans="1:16" s="41" customFormat="1" ht="19.5" customHeight="1">
      <c r="A124" s="69">
        <v>118</v>
      </c>
      <c r="B124" s="70" t="s">
        <v>113</v>
      </c>
      <c r="C124" s="70" t="s">
        <v>669</v>
      </c>
      <c r="D124" s="80">
        <v>2</v>
      </c>
      <c r="E124" s="70" t="s">
        <v>669</v>
      </c>
      <c r="F124" s="70" t="s">
        <v>670</v>
      </c>
      <c r="G124" s="70"/>
      <c r="H124" s="70"/>
      <c r="I124" s="110"/>
      <c r="J124" s="74"/>
      <c r="K124" s="74"/>
      <c r="L124" s="74"/>
      <c r="N124" s="75"/>
      <c r="O124" s="75"/>
      <c r="P124" s="75"/>
    </row>
    <row r="125" spans="1:10" s="41" customFormat="1" ht="19.5" customHeight="1">
      <c r="A125" s="69">
        <v>119</v>
      </c>
      <c r="B125" s="70" t="s">
        <v>113</v>
      </c>
      <c r="C125" s="71" t="s">
        <v>119</v>
      </c>
      <c r="D125" s="80">
        <v>2</v>
      </c>
      <c r="E125" s="71" t="s">
        <v>119</v>
      </c>
      <c r="F125" s="71" t="s">
        <v>671</v>
      </c>
      <c r="G125" s="71"/>
      <c r="H125" s="71"/>
      <c r="I125" s="73"/>
      <c r="J125" s="74"/>
    </row>
    <row r="126" spans="1:10" s="41" customFormat="1" ht="19.5" customHeight="1">
      <c r="A126" s="69">
        <v>120</v>
      </c>
      <c r="B126" s="70" t="s">
        <v>113</v>
      </c>
      <c r="C126" s="71" t="s">
        <v>120</v>
      </c>
      <c r="D126" s="80">
        <v>2</v>
      </c>
      <c r="E126" s="71" t="s">
        <v>120</v>
      </c>
      <c r="F126" s="71" t="s">
        <v>672</v>
      </c>
      <c r="G126" s="71"/>
      <c r="H126" s="71"/>
      <c r="I126" s="73"/>
      <c r="J126" s="74"/>
    </row>
    <row r="127" spans="1:10" s="41" customFormat="1" ht="19.5" customHeight="1">
      <c r="A127" s="69">
        <v>121</v>
      </c>
      <c r="B127" s="70" t="s">
        <v>113</v>
      </c>
      <c r="C127" s="70" t="s">
        <v>121</v>
      </c>
      <c r="D127" s="80">
        <v>2</v>
      </c>
      <c r="E127" s="70" t="s">
        <v>121</v>
      </c>
      <c r="F127" s="70" t="s">
        <v>673</v>
      </c>
      <c r="G127" s="70"/>
      <c r="H127" s="70"/>
      <c r="I127" s="110"/>
      <c r="J127" s="74"/>
    </row>
    <row r="128" spans="1:10" s="41" customFormat="1" ht="19.5" customHeight="1">
      <c r="A128" s="128">
        <v>122</v>
      </c>
      <c r="B128" s="127" t="s">
        <v>113</v>
      </c>
      <c r="C128" s="127" t="s">
        <v>122</v>
      </c>
      <c r="D128" s="129">
        <v>2</v>
      </c>
      <c r="E128" s="127" t="s">
        <v>122</v>
      </c>
      <c r="F128" s="127" t="s">
        <v>674</v>
      </c>
      <c r="G128" s="70" t="s">
        <v>725</v>
      </c>
      <c r="H128" s="70"/>
      <c r="I128" s="110"/>
      <c r="J128" s="74"/>
    </row>
    <row r="129" spans="1:9" s="41" customFormat="1" ht="19.5" customHeight="1">
      <c r="A129" s="69">
        <v>123</v>
      </c>
      <c r="B129" s="70" t="s">
        <v>126</v>
      </c>
      <c r="C129" s="70" t="s">
        <v>130</v>
      </c>
      <c r="D129" s="80">
        <v>2</v>
      </c>
      <c r="E129" s="70" t="s">
        <v>130</v>
      </c>
      <c r="F129" s="70" t="s">
        <v>675</v>
      </c>
      <c r="G129" s="70"/>
      <c r="H129" s="70"/>
      <c r="I129" s="110"/>
    </row>
    <row r="130" spans="1:9" s="41" customFormat="1" ht="19.5" customHeight="1">
      <c r="A130" s="69">
        <v>124</v>
      </c>
      <c r="B130" s="70" t="s">
        <v>134</v>
      </c>
      <c r="C130" s="70" t="s">
        <v>136</v>
      </c>
      <c r="D130" s="80">
        <v>2</v>
      </c>
      <c r="E130" s="70" t="s">
        <v>136</v>
      </c>
      <c r="F130" s="70" t="s">
        <v>676</v>
      </c>
      <c r="G130" s="70"/>
      <c r="H130" s="70"/>
      <c r="I130" s="113"/>
    </row>
    <row r="131" spans="1:16" s="41" customFormat="1" ht="19.5" customHeight="1">
      <c r="A131" s="69">
        <v>125</v>
      </c>
      <c r="B131" s="70" t="s">
        <v>137</v>
      </c>
      <c r="C131" s="70" t="s">
        <v>235</v>
      </c>
      <c r="D131" s="80">
        <v>2</v>
      </c>
      <c r="E131" s="70" t="s">
        <v>235</v>
      </c>
      <c r="F131" s="70" t="s">
        <v>236</v>
      </c>
      <c r="G131" s="115"/>
      <c r="H131" s="115"/>
      <c r="I131" s="113"/>
      <c r="J131" s="74"/>
      <c r="K131" s="74"/>
      <c r="L131" s="74"/>
      <c r="N131" s="75"/>
      <c r="O131" s="75"/>
      <c r="P131" s="75"/>
    </row>
    <row r="132" spans="1:16" s="41" customFormat="1" ht="19.5" customHeight="1">
      <c r="A132" s="69">
        <v>126</v>
      </c>
      <c r="B132" s="70" t="s">
        <v>137</v>
      </c>
      <c r="C132" s="70" t="s">
        <v>232</v>
      </c>
      <c r="D132" s="80">
        <v>2</v>
      </c>
      <c r="E132" s="70" t="s">
        <v>232</v>
      </c>
      <c r="F132" s="70" t="s">
        <v>233</v>
      </c>
      <c r="G132" s="115"/>
      <c r="H132" s="115"/>
      <c r="I132" s="113"/>
      <c r="J132" s="74"/>
      <c r="K132" s="74"/>
      <c r="L132" s="74"/>
      <c r="N132" s="75"/>
      <c r="O132" s="75"/>
      <c r="P132" s="75"/>
    </row>
    <row r="133" spans="1:16" s="41" customFormat="1" ht="19.5" customHeight="1">
      <c r="A133" s="69">
        <v>127</v>
      </c>
      <c r="B133" s="70" t="s">
        <v>146</v>
      </c>
      <c r="C133" s="70" t="s">
        <v>205</v>
      </c>
      <c r="D133" s="80">
        <v>2</v>
      </c>
      <c r="E133" s="70" t="s">
        <v>205</v>
      </c>
      <c r="F133" s="70" t="s">
        <v>204</v>
      </c>
      <c r="G133" s="70"/>
      <c r="H133" s="70"/>
      <c r="I133" s="110"/>
      <c r="J133" s="74"/>
      <c r="K133" s="74"/>
      <c r="L133" s="74"/>
      <c r="N133" s="75"/>
      <c r="O133" s="75"/>
      <c r="P133" s="75"/>
    </row>
    <row r="134" spans="1:16" s="41" customFormat="1" ht="19.5" customHeight="1">
      <c r="A134" s="69">
        <v>128</v>
      </c>
      <c r="B134" s="70" t="s">
        <v>147</v>
      </c>
      <c r="C134" s="70" t="s">
        <v>155</v>
      </c>
      <c r="D134" s="80">
        <v>2</v>
      </c>
      <c r="E134" s="70" t="s">
        <v>155</v>
      </c>
      <c r="F134" s="70" t="s">
        <v>677</v>
      </c>
      <c r="G134" s="70"/>
      <c r="H134" s="70"/>
      <c r="I134" s="110"/>
      <c r="J134" s="74"/>
      <c r="K134" s="74"/>
      <c r="L134" s="74"/>
      <c r="N134" s="75"/>
      <c r="O134" s="75"/>
      <c r="P134" s="75"/>
    </row>
    <row r="135" spans="1:16" s="41" customFormat="1" ht="19.5" customHeight="1">
      <c r="A135" s="69">
        <v>129</v>
      </c>
      <c r="B135" s="70" t="s">
        <v>147</v>
      </c>
      <c r="C135" s="71" t="s">
        <v>156</v>
      </c>
      <c r="D135" s="72">
        <v>2</v>
      </c>
      <c r="E135" s="71" t="s">
        <v>156</v>
      </c>
      <c r="F135" s="71" t="s">
        <v>678</v>
      </c>
      <c r="G135" s="71"/>
      <c r="H135" s="71"/>
      <c r="I135" s="71"/>
      <c r="J135" s="74"/>
      <c r="K135" s="74"/>
      <c r="L135" s="74"/>
      <c r="N135" s="75"/>
      <c r="O135" s="75"/>
      <c r="P135" s="75"/>
    </row>
    <row r="136" spans="1:16" s="41" customFormat="1" ht="19.5" customHeight="1">
      <c r="A136" s="69">
        <v>130</v>
      </c>
      <c r="B136" s="70" t="s">
        <v>147</v>
      </c>
      <c r="C136" s="70" t="s">
        <v>157</v>
      </c>
      <c r="D136" s="80">
        <v>2</v>
      </c>
      <c r="E136" s="70" t="s">
        <v>157</v>
      </c>
      <c r="F136" s="70" t="s">
        <v>679</v>
      </c>
      <c r="G136" s="70"/>
      <c r="H136" s="70"/>
      <c r="I136" s="70"/>
      <c r="J136" s="74"/>
      <c r="K136" s="74"/>
      <c r="L136" s="74"/>
      <c r="N136" s="75"/>
      <c r="O136" s="75"/>
      <c r="P136" s="75"/>
    </row>
    <row r="137" spans="1:16" s="41" customFormat="1" ht="19.5" customHeight="1">
      <c r="A137" s="69">
        <v>131</v>
      </c>
      <c r="B137" s="70" t="s">
        <v>147</v>
      </c>
      <c r="C137" s="70" t="s">
        <v>241</v>
      </c>
      <c r="D137" s="80">
        <v>2</v>
      </c>
      <c r="E137" s="70" t="s">
        <v>241</v>
      </c>
      <c r="F137" s="70" t="s">
        <v>242</v>
      </c>
      <c r="G137" s="115"/>
      <c r="H137" s="70"/>
      <c r="I137" s="113"/>
      <c r="J137" s="74"/>
      <c r="K137" s="74"/>
      <c r="L137" s="74"/>
      <c r="N137" s="75"/>
      <c r="O137" s="75"/>
      <c r="P137" s="75"/>
    </row>
    <row r="138" spans="1:16" s="41" customFormat="1" ht="19.5" customHeight="1">
      <c r="A138" s="69">
        <v>132</v>
      </c>
      <c r="B138" s="70" t="s">
        <v>147</v>
      </c>
      <c r="C138" s="70" t="s">
        <v>239</v>
      </c>
      <c r="D138" s="80">
        <v>2</v>
      </c>
      <c r="E138" s="70" t="s">
        <v>239</v>
      </c>
      <c r="F138" s="70" t="s">
        <v>240</v>
      </c>
      <c r="G138" s="115"/>
      <c r="H138" s="70"/>
      <c r="I138" s="113"/>
      <c r="J138" s="74"/>
      <c r="K138" s="74"/>
      <c r="L138" s="74"/>
      <c r="N138" s="75"/>
      <c r="O138" s="75"/>
      <c r="P138" s="75"/>
    </row>
    <row r="139" spans="1:16" s="41" customFormat="1" ht="19.5" customHeight="1">
      <c r="A139" s="128">
        <v>133</v>
      </c>
      <c r="B139" s="127" t="s">
        <v>165</v>
      </c>
      <c r="C139" s="127" t="s">
        <v>168</v>
      </c>
      <c r="D139" s="129">
        <v>2</v>
      </c>
      <c r="E139" s="127" t="s">
        <v>168</v>
      </c>
      <c r="F139" s="127" t="s">
        <v>680</v>
      </c>
      <c r="G139" s="70" t="s">
        <v>725</v>
      </c>
      <c r="H139" s="70"/>
      <c r="I139" s="113"/>
      <c r="J139" s="74"/>
      <c r="K139" s="74"/>
      <c r="L139" s="74"/>
      <c r="N139" s="75"/>
      <c r="O139" s="75"/>
      <c r="P139" s="75"/>
    </row>
    <row r="140" spans="1:9" s="41" customFormat="1" ht="19.5" customHeight="1">
      <c r="A140" s="69">
        <v>134</v>
      </c>
      <c r="B140" s="70" t="s">
        <v>170</v>
      </c>
      <c r="C140" s="70" t="s">
        <v>173</v>
      </c>
      <c r="D140" s="80">
        <v>2</v>
      </c>
      <c r="E140" s="70" t="s">
        <v>173</v>
      </c>
      <c r="F140" s="70" t="s">
        <v>681</v>
      </c>
      <c r="G140" s="70"/>
      <c r="H140" s="70"/>
      <c r="I140" s="110"/>
    </row>
    <row r="141" spans="1:11" s="41" customFormat="1" ht="19.5" customHeight="1">
      <c r="A141" s="69">
        <v>135</v>
      </c>
      <c r="B141" s="70" t="s">
        <v>176</v>
      </c>
      <c r="C141" s="70" t="s">
        <v>177</v>
      </c>
      <c r="D141" s="80">
        <v>2</v>
      </c>
      <c r="E141" s="70" t="s">
        <v>177</v>
      </c>
      <c r="F141" s="70" t="s">
        <v>682</v>
      </c>
      <c r="G141" s="70"/>
      <c r="H141" s="70"/>
      <c r="I141" s="110"/>
      <c r="K141" s="74"/>
    </row>
    <row r="142" spans="1:11" s="41" customFormat="1" ht="19.5" customHeight="1">
      <c r="A142" s="69">
        <v>136</v>
      </c>
      <c r="B142" s="70" t="s">
        <v>211</v>
      </c>
      <c r="C142" s="70" t="s">
        <v>261</v>
      </c>
      <c r="D142" s="80">
        <v>3</v>
      </c>
      <c r="E142" s="71" t="s">
        <v>261</v>
      </c>
      <c r="F142" s="71" t="s">
        <v>262</v>
      </c>
      <c r="G142" s="71" t="s">
        <v>263</v>
      </c>
      <c r="H142" s="81"/>
      <c r="I142" s="73"/>
      <c r="K142" s="74"/>
    </row>
    <row r="143" spans="1:16" s="41" customFormat="1" ht="19.5" customHeight="1">
      <c r="A143" s="69">
        <v>137</v>
      </c>
      <c r="B143" s="70" t="s">
        <v>44</v>
      </c>
      <c r="C143" s="70" t="s">
        <v>47</v>
      </c>
      <c r="D143" s="80">
        <v>3</v>
      </c>
      <c r="E143" s="71" t="s">
        <v>47</v>
      </c>
      <c r="F143" s="115" t="s">
        <v>683</v>
      </c>
      <c r="G143" s="70" t="s">
        <v>684</v>
      </c>
      <c r="H143" s="71"/>
      <c r="I143" s="79"/>
      <c r="J143" s="74"/>
      <c r="K143" s="74"/>
      <c r="L143" s="74"/>
      <c r="N143" s="75"/>
      <c r="O143" s="75"/>
      <c r="P143" s="75"/>
    </row>
    <row r="144" spans="1:16" s="41" customFormat="1" ht="19.5" customHeight="1">
      <c r="A144" s="69">
        <v>138</v>
      </c>
      <c r="B144" s="70" t="s">
        <v>44</v>
      </c>
      <c r="C144" s="70" t="s">
        <v>48</v>
      </c>
      <c r="D144" s="80">
        <v>3</v>
      </c>
      <c r="E144" s="71" t="s">
        <v>48</v>
      </c>
      <c r="F144" s="71" t="s">
        <v>685</v>
      </c>
      <c r="G144" s="71" t="s">
        <v>686</v>
      </c>
      <c r="H144" s="71"/>
      <c r="I144" s="79"/>
      <c r="J144" s="74"/>
      <c r="K144" s="74"/>
      <c r="L144" s="74"/>
      <c r="N144" s="75"/>
      <c r="O144" s="75"/>
      <c r="P144" s="75"/>
    </row>
    <row r="145" spans="1:16" s="41" customFormat="1" ht="19.5" customHeight="1">
      <c r="A145" s="69">
        <v>139</v>
      </c>
      <c r="B145" s="70" t="s">
        <v>230</v>
      </c>
      <c r="C145" s="70" t="s">
        <v>227</v>
      </c>
      <c r="D145" s="80">
        <v>3</v>
      </c>
      <c r="E145" s="70" t="s">
        <v>227</v>
      </c>
      <c r="F145" s="70" t="s">
        <v>228</v>
      </c>
      <c r="G145" s="70" t="s">
        <v>229</v>
      </c>
      <c r="H145" s="115"/>
      <c r="I145" s="113"/>
      <c r="J145" s="74"/>
      <c r="K145" s="74"/>
      <c r="L145" s="74"/>
      <c r="N145" s="75"/>
      <c r="O145" s="75"/>
      <c r="P145" s="75"/>
    </row>
    <row r="146" spans="1:15" s="41" customFormat="1" ht="19.5" customHeight="1">
      <c r="A146" s="69">
        <v>140</v>
      </c>
      <c r="B146" s="70" t="s">
        <v>59</v>
      </c>
      <c r="C146" s="70" t="s">
        <v>66</v>
      </c>
      <c r="D146" s="80">
        <v>3</v>
      </c>
      <c r="E146" s="70" t="s">
        <v>66</v>
      </c>
      <c r="F146" s="70" t="s">
        <v>687</v>
      </c>
      <c r="G146" s="70" t="s">
        <v>688</v>
      </c>
      <c r="H146" s="70"/>
      <c r="I146" s="110"/>
      <c r="O146" s="74"/>
    </row>
    <row r="147" spans="1:9" s="41" customFormat="1" ht="19.5" customHeight="1">
      <c r="A147" s="69">
        <v>141</v>
      </c>
      <c r="B147" s="70" t="s">
        <v>67</v>
      </c>
      <c r="C147" s="70" t="s">
        <v>181</v>
      </c>
      <c r="D147" s="80">
        <v>3</v>
      </c>
      <c r="E147" s="70" t="s">
        <v>181</v>
      </c>
      <c r="F147" s="70" t="s">
        <v>689</v>
      </c>
      <c r="G147" s="70" t="s">
        <v>690</v>
      </c>
      <c r="H147" s="70"/>
      <c r="I147" s="110"/>
    </row>
    <row r="148" spans="1:16" s="41" customFormat="1" ht="19.5" customHeight="1">
      <c r="A148" s="69">
        <v>142</v>
      </c>
      <c r="B148" s="70" t="s">
        <v>85</v>
      </c>
      <c r="C148" s="70" t="s">
        <v>92</v>
      </c>
      <c r="D148" s="80">
        <v>3</v>
      </c>
      <c r="E148" s="70" t="s">
        <v>92</v>
      </c>
      <c r="F148" s="70" t="s">
        <v>691</v>
      </c>
      <c r="G148" s="70" t="s">
        <v>692</v>
      </c>
      <c r="H148" s="70"/>
      <c r="I148" s="110"/>
      <c r="J148" s="74"/>
      <c r="K148" s="74"/>
      <c r="L148" s="74"/>
      <c r="N148" s="75"/>
      <c r="O148" s="75"/>
      <c r="P148" s="75"/>
    </row>
    <row r="149" spans="1:10" s="41" customFormat="1" ht="19.5" customHeight="1">
      <c r="A149" s="69">
        <v>143</v>
      </c>
      <c r="B149" s="70" t="s">
        <v>101</v>
      </c>
      <c r="C149" s="70" t="s">
        <v>112</v>
      </c>
      <c r="D149" s="80">
        <v>3</v>
      </c>
      <c r="E149" s="70" t="s">
        <v>112</v>
      </c>
      <c r="F149" s="70" t="s">
        <v>693</v>
      </c>
      <c r="G149" s="70" t="s">
        <v>694</v>
      </c>
      <c r="H149" s="70"/>
      <c r="I149" s="110"/>
      <c r="J149" s="74"/>
    </row>
    <row r="150" spans="1:9" s="41" customFormat="1" ht="19.5" customHeight="1">
      <c r="A150" s="69">
        <v>144</v>
      </c>
      <c r="B150" s="70" t="s">
        <v>126</v>
      </c>
      <c r="C150" s="71" t="s">
        <v>131</v>
      </c>
      <c r="D150" s="72">
        <v>3</v>
      </c>
      <c r="E150" s="71" t="s">
        <v>131</v>
      </c>
      <c r="F150" s="71" t="s">
        <v>695</v>
      </c>
      <c r="G150" s="71" t="s">
        <v>696</v>
      </c>
      <c r="H150" s="71"/>
      <c r="I150" s="73"/>
    </row>
    <row r="151" spans="1:10" s="41" customFormat="1" ht="19.5" customHeight="1">
      <c r="A151" s="69">
        <v>145</v>
      </c>
      <c r="B151" s="70" t="s">
        <v>126</v>
      </c>
      <c r="C151" s="71" t="s">
        <v>697</v>
      </c>
      <c r="D151" s="72">
        <v>3</v>
      </c>
      <c r="E151" s="71" t="s">
        <v>697</v>
      </c>
      <c r="F151" s="71" t="s">
        <v>698</v>
      </c>
      <c r="G151" s="71" t="s">
        <v>699</v>
      </c>
      <c r="H151" s="71"/>
      <c r="I151" s="73"/>
      <c r="J151" s="41" t="s">
        <v>700</v>
      </c>
    </row>
    <row r="152" spans="1:9" s="41" customFormat="1" ht="19.5" customHeight="1">
      <c r="A152" s="69">
        <v>146</v>
      </c>
      <c r="B152" s="70" t="s">
        <v>132</v>
      </c>
      <c r="C152" s="110" t="s">
        <v>133</v>
      </c>
      <c r="D152" s="80">
        <v>3</v>
      </c>
      <c r="E152" s="110" t="s">
        <v>701</v>
      </c>
      <c r="F152" s="110" t="s">
        <v>702</v>
      </c>
      <c r="G152" s="110" t="s">
        <v>703</v>
      </c>
      <c r="H152" s="110"/>
      <c r="I152" s="110"/>
    </row>
    <row r="153" spans="1:10" s="41" customFormat="1" ht="19.5" customHeight="1">
      <c r="A153" s="69">
        <v>147</v>
      </c>
      <c r="B153" s="136" t="s">
        <v>134</v>
      </c>
      <c r="C153" s="137" t="s">
        <v>704</v>
      </c>
      <c r="D153" s="138">
        <v>3</v>
      </c>
      <c r="E153" s="139" t="s">
        <v>627</v>
      </c>
      <c r="F153" s="139" t="s">
        <v>628</v>
      </c>
      <c r="G153" s="139" t="s">
        <v>629</v>
      </c>
      <c r="H153" s="139"/>
      <c r="I153" s="137"/>
      <c r="J153" s="41" t="s">
        <v>625</v>
      </c>
    </row>
    <row r="154" spans="1:16" s="41" customFormat="1" ht="19.5" customHeight="1">
      <c r="A154" s="69">
        <v>148</v>
      </c>
      <c r="B154" s="70" t="s">
        <v>147</v>
      </c>
      <c r="C154" s="71" t="s">
        <v>158</v>
      </c>
      <c r="D154" s="72">
        <v>3</v>
      </c>
      <c r="E154" s="71" t="s">
        <v>158</v>
      </c>
      <c r="F154" s="71" t="s">
        <v>705</v>
      </c>
      <c r="G154" s="71" t="s">
        <v>706</v>
      </c>
      <c r="H154" s="71"/>
      <c r="I154" s="73"/>
      <c r="J154" s="74"/>
      <c r="K154" s="74"/>
      <c r="L154" s="74"/>
      <c r="N154" s="75"/>
      <c r="O154" s="75"/>
      <c r="P154" s="75"/>
    </row>
    <row r="155" spans="1:16" s="41" customFormat="1" ht="19.5" customHeight="1">
      <c r="A155" s="69">
        <v>149</v>
      </c>
      <c r="B155" s="70" t="s">
        <v>147</v>
      </c>
      <c r="C155" s="71" t="s">
        <v>159</v>
      </c>
      <c r="D155" s="72">
        <v>3</v>
      </c>
      <c r="E155" s="71" t="s">
        <v>159</v>
      </c>
      <c r="F155" s="71" t="s">
        <v>707</v>
      </c>
      <c r="G155" s="71" t="s">
        <v>708</v>
      </c>
      <c r="H155" s="71"/>
      <c r="I155" s="79"/>
      <c r="J155" s="74"/>
      <c r="K155" s="74"/>
      <c r="L155" s="74"/>
      <c r="N155" s="75"/>
      <c r="O155" s="75"/>
      <c r="P155" s="75"/>
    </row>
    <row r="156" spans="1:9" s="41" customFormat="1" ht="19.5" customHeight="1">
      <c r="A156" s="69">
        <v>150</v>
      </c>
      <c r="B156" s="70" t="s">
        <v>170</v>
      </c>
      <c r="C156" s="71" t="s">
        <v>174</v>
      </c>
      <c r="D156" s="72">
        <v>3</v>
      </c>
      <c r="E156" s="71" t="s">
        <v>174</v>
      </c>
      <c r="F156" s="71" t="s">
        <v>709</v>
      </c>
      <c r="G156" s="71" t="s">
        <v>710</v>
      </c>
      <c r="H156" s="71"/>
      <c r="I156" s="73"/>
    </row>
    <row r="157" spans="1:9" s="41" customFormat="1" ht="19.5" customHeight="1">
      <c r="A157" s="69">
        <v>151</v>
      </c>
      <c r="B157" s="70" t="s">
        <v>170</v>
      </c>
      <c r="C157" s="71" t="s">
        <v>175</v>
      </c>
      <c r="D157" s="80">
        <v>3</v>
      </c>
      <c r="E157" s="71" t="s">
        <v>175</v>
      </c>
      <c r="F157" s="71" t="s">
        <v>711</v>
      </c>
      <c r="G157" s="71" t="s">
        <v>712</v>
      </c>
      <c r="H157" s="71"/>
      <c r="I157" s="73"/>
    </row>
    <row r="158" spans="1:16" s="41" customFormat="1" ht="19.5" customHeight="1">
      <c r="A158" s="69">
        <v>152</v>
      </c>
      <c r="B158" s="70" t="s">
        <v>170</v>
      </c>
      <c r="C158" s="71" t="s">
        <v>222</v>
      </c>
      <c r="D158" s="80">
        <v>3</v>
      </c>
      <c r="E158" s="71" t="s">
        <v>222</v>
      </c>
      <c r="F158" s="71" t="s">
        <v>713</v>
      </c>
      <c r="G158" s="71" t="s">
        <v>223</v>
      </c>
      <c r="H158" s="81"/>
      <c r="I158" s="79"/>
      <c r="J158" s="74"/>
      <c r="K158" s="74"/>
      <c r="L158" s="74"/>
      <c r="N158" s="75"/>
      <c r="O158" s="75"/>
      <c r="P158" s="75"/>
    </row>
    <row r="159" spans="1:16" s="41" customFormat="1" ht="19.5" customHeight="1">
      <c r="A159" s="69">
        <v>153</v>
      </c>
      <c r="B159" s="70" t="s">
        <v>170</v>
      </c>
      <c r="C159" s="71" t="s">
        <v>714</v>
      </c>
      <c r="D159" s="80">
        <v>3</v>
      </c>
      <c r="E159" s="71" t="s">
        <v>714</v>
      </c>
      <c r="F159" s="71" t="s">
        <v>224</v>
      </c>
      <c r="G159" s="71" t="s">
        <v>225</v>
      </c>
      <c r="H159" s="81"/>
      <c r="I159" s="79"/>
      <c r="J159" s="74"/>
      <c r="K159" s="74"/>
      <c r="L159" s="74"/>
      <c r="N159" s="75"/>
      <c r="O159" s="75"/>
      <c r="P159" s="75"/>
    </row>
    <row r="160" spans="1:11" s="41" customFormat="1" ht="19.5" customHeight="1">
      <c r="A160" s="69">
        <v>154</v>
      </c>
      <c r="B160" s="70" t="s">
        <v>176</v>
      </c>
      <c r="C160" s="70" t="s">
        <v>185</v>
      </c>
      <c r="D160" s="80">
        <v>3</v>
      </c>
      <c r="E160" s="70" t="s">
        <v>185</v>
      </c>
      <c r="F160" s="70" t="s">
        <v>218</v>
      </c>
      <c r="G160" s="70" t="s">
        <v>715</v>
      </c>
      <c r="H160" s="71"/>
      <c r="I160" s="73"/>
      <c r="K160" s="74"/>
    </row>
    <row r="161" spans="1:16" s="41" customFormat="1" ht="19.5" customHeight="1">
      <c r="A161" s="69">
        <v>155</v>
      </c>
      <c r="B161" s="70" t="s">
        <v>85</v>
      </c>
      <c r="C161" s="70" t="s">
        <v>89</v>
      </c>
      <c r="D161" s="80">
        <v>4</v>
      </c>
      <c r="E161" s="70" t="s">
        <v>89</v>
      </c>
      <c r="F161" s="70" t="s">
        <v>231</v>
      </c>
      <c r="G161" s="71" t="s">
        <v>219</v>
      </c>
      <c r="H161" s="71" t="s">
        <v>716</v>
      </c>
      <c r="I161" s="73"/>
      <c r="J161" s="74"/>
      <c r="K161" s="74"/>
      <c r="L161" s="74"/>
      <c r="N161" s="75"/>
      <c r="O161" s="75"/>
      <c r="P161" s="75"/>
    </row>
    <row r="162" spans="1:9" s="41" customFormat="1" ht="19.5" customHeight="1">
      <c r="A162" s="69">
        <v>156</v>
      </c>
      <c r="B162" s="70" t="s">
        <v>211</v>
      </c>
      <c r="C162" s="70" t="s">
        <v>255</v>
      </c>
      <c r="D162" s="80">
        <v>5</v>
      </c>
      <c r="E162" s="70" t="s">
        <v>246</v>
      </c>
      <c r="F162" s="70" t="s">
        <v>717</v>
      </c>
      <c r="G162" s="71" t="s">
        <v>256</v>
      </c>
      <c r="H162" s="71" t="s">
        <v>257</v>
      </c>
      <c r="I162" s="71" t="s">
        <v>258</v>
      </c>
    </row>
    <row r="163" spans="1:16" s="41" customFormat="1" ht="19.5" customHeight="1">
      <c r="A163" s="69">
        <v>157</v>
      </c>
      <c r="B163" s="70" t="s">
        <v>140</v>
      </c>
      <c r="C163" s="70" t="s">
        <v>220</v>
      </c>
      <c r="D163" s="80">
        <v>5</v>
      </c>
      <c r="E163" s="70" t="s">
        <v>220</v>
      </c>
      <c r="F163" s="70" t="s">
        <v>221</v>
      </c>
      <c r="G163" s="71" t="s">
        <v>266</v>
      </c>
      <c r="H163" s="71" t="s">
        <v>273</v>
      </c>
      <c r="I163" s="71" t="s">
        <v>274</v>
      </c>
      <c r="J163" s="74"/>
      <c r="K163" s="74"/>
      <c r="L163" s="74"/>
      <c r="N163" s="75"/>
      <c r="O163" s="75"/>
      <c r="P163" s="75"/>
    </row>
    <row r="164" spans="1:16" s="41" customFormat="1" ht="19.5" customHeight="1">
      <c r="A164" s="69">
        <v>158</v>
      </c>
      <c r="B164" s="70" t="s">
        <v>176</v>
      </c>
      <c r="C164" s="71" t="s">
        <v>268</v>
      </c>
      <c r="D164" s="80">
        <v>5</v>
      </c>
      <c r="E164" s="71" t="s">
        <v>268</v>
      </c>
      <c r="F164" s="71" t="s">
        <v>269</v>
      </c>
      <c r="G164" s="71" t="s">
        <v>270</v>
      </c>
      <c r="H164" s="71" t="s">
        <v>271</v>
      </c>
      <c r="I164" s="71" t="s">
        <v>272</v>
      </c>
      <c r="J164" s="74"/>
      <c r="K164" s="74"/>
      <c r="L164" s="74"/>
      <c r="N164" s="75"/>
      <c r="O164" s="75"/>
      <c r="P164" s="75"/>
    </row>
    <row r="165" spans="1:9" ht="19.5" customHeight="1">
      <c r="A165" s="69"/>
      <c r="B165" s="83"/>
      <c r="C165" s="83"/>
      <c r="D165" s="105"/>
      <c r="E165" s="83"/>
      <c r="F165" s="83"/>
      <c r="G165" s="83"/>
      <c r="H165" s="83"/>
      <c r="I165" s="86"/>
    </row>
    <row r="166" spans="1:9" ht="19.5" customHeight="1" thickBot="1">
      <c r="A166" s="140"/>
      <c r="B166" s="141"/>
      <c r="C166" s="142"/>
      <c r="D166" s="143"/>
      <c r="E166" s="142"/>
      <c r="F166" s="142"/>
      <c r="G166" s="142"/>
      <c r="H166" s="142"/>
      <c r="I166" s="91"/>
    </row>
    <row r="167" spans="1:9" ht="33" customHeight="1" thickBot="1">
      <c r="A167" s="144"/>
      <c r="B167" s="145"/>
      <c r="C167" s="146" t="s">
        <v>630</v>
      </c>
      <c r="D167" s="147">
        <f>SUM(D7:D166)</f>
        <v>269</v>
      </c>
      <c r="E167" s="145"/>
      <c r="F167" s="145"/>
      <c r="G167" s="145"/>
      <c r="H167" s="145"/>
      <c r="I167" s="145"/>
    </row>
    <row r="168" spans="1:4" ht="19.5" customHeight="1" thickTop="1">
      <c r="A168" s="148"/>
      <c r="B168" s="149"/>
      <c r="C168" s="150"/>
      <c r="D168" s="151"/>
    </row>
    <row r="169" spans="1:4" ht="19.5" customHeight="1">
      <c r="A169" s="148"/>
      <c r="B169" s="149"/>
      <c r="C169" s="150"/>
      <c r="D169" s="114"/>
    </row>
    <row r="170" spans="1:4" ht="19.5" customHeight="1">
      <c r="A170" s="148"/>
      <c r="B170" s="149"/>
      <c r="C170" s="150"/>
      <c r="D170" s="151"/>
    </row>
    <row r="171" spans="1:4" ht="19.5" customHeight="1">
      <c r="A171" s="148"/>
      <c r="B171" s="149"/>
      <c r="C171" s="150"/>
      <c r="D171" s="151"/>
    </row>
    <row r="172" spans="1:4" ht="19.5" customHeight="1">
      <c r="A172" s="148"/>
      <c r="B172" s="149"/>
      <c r="C172" s="150"/>
      <c r="D172" s="151"/>
    </row>
    <row r="173" spans="1:4" ht="19.5" customHeight="1">
      <c r="A173" s="148"/>
      <c r="B173" s="149"/>
      <c r="C173" s="150"/>
      <c r="D173" s="151"/>
    </row>
    <row r="174" spans="1:4" ht="19.5" customHeight="1">
      <c r="A174" s="148"/>
      <c r="B174" s="149"/>
      <c r="C174" s="150"/>
      <c r="D174" s="151"/>
    </row>
    <row r="175" spans="1:4" ht="19.5" customHeight="1">
      <c r="A175" s="148"/>
      <c r="B175" s="149"/>
      <c r="C175" s="150"/>
      <c r="D175" s="151"/>
    </row>
    <row r="176" spans="1:4" ht="19.5" customHeight="1">
      <c r="A176" s="148"/>
      <c r="B176" s="149"/>
      <c r="C176" s="150"/>
      <c r="D176" s="151"/>
    </row>
    <row r="177" spans="1:4" ht="19.5" customHeight="1">
      <c r="A177" s="148"/>
      <c r="B177" s="149"/>
      <c r="C177" s="150"/>
      <c r="D177" s="151"/>
    </row>
    <row r="178" spans="1:4" ht="19.5" customHeight="1">
      <c r="A178" s="148"/>
      <c r="B178" s="149"/>
      <c r="C178" s="150"/>
      <c r="D178" s="151"/>
    </row>
    <row r="179" spans="1:4" ht="19.5" customHeight="1">
      <c r="A179" s="148"/>
      <c r="B179" s="149"/>
      <c r="C179" s="150"/>
      <c r="D179" s="151"/>
    </row>
    <row r="180" spans="1:4" ht="19.5" customHeight="1">
      <c r="A180" s="148"/>
      <c r="B180" s="149"/>
      <c r="C180" s="150"/>
      <c r="D180" s="151"/>
    </row>
  </sheetData>
  <sheetProtection/>
  <printOptions gridLines="1"/>
  <pageMargins left="0.3937007874015748" right="0.1968503937007874" top="0.3937007874015748" bottom="0.3937007874015748" header="0.3937007874015748" footer="0.3937007874015748"/>
  <pageSetup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8"/>
  <sheetViews>
    <sheetView zoomScalePageLayoutView="0" workbookViewId="0" topLeftCell="A1">
      <selection activeCell="A1" sqref="A1"/>
    </sheetView>
  </sheetViews>
  <sheetFormatPr defaultColWidth="9.00390625" defaultRowHeight="19.5" customHeight="1"/>
  <cols>
    <col min="1" max="1" width="3.421875" style="51" customWidth="1"/>
    <col min="2" max="2" width="15.00390625" style="51" customWidth="1"/>
    <col min="3" max="3" width="21.57421875" style="53" customWidth="1"/>
    <col min="4" max="4" width="4.57421875" style="52" bestFit="1" customWidth="1"/>
    <col min="5" max="9" width="18.7109375" style="51" customWidth="1"/>
    <col min="10" max="10" width="27.140625" style="50" bestFit="1" customWidth="1"/>
    <col min="11" max="16384" width="9.00390625" style="51" customWidth="1"/>
  </cols>
  <sheetData>
    <row r="1" spans="1:9" ht="19.5" customHeight="1">
      <c r="A1" s="2" t="s">
        <v>25</v>
      </c>
      <c r="B1" s="48"/>
      <c r="C1" s="48"/>
      <c r="D1" s="48"/>
      <c r="E1" s="49"/>
      <c r="F1" s="49"/>
      <c r="G1" s="49"/>
      <c r="H1" s="49"/>
      <c r="I1" s="49"/>
    </row>
    <row r="2" spans="1:9" ht="19.5" customHeight="1">
      <c r="A2" s="2" t="s">
        <v>631</v>
      </c>
      <c r="B2" s="48"/>
      <c r="C2" s="48" t="s">
        <v>719</v>
      </c>
      <c r="D2" s="48"/>
      <c r="E2" s="49"/>
      <c r="F2" s="49"/>
      <c r="G2" s="49"/>
      <c r="H2" s="49"/>
      <c r="I2" s="49"/>
    </row>
    <row r="3" spans="1:9" s="40" customFormat="1" ht="19.5" customHeight="1">
      <c r="A3" s="118" t="s">
        <v>720</v>
      </c>
      <c r="B3" s="119"/>
      <c r="C3" s="120"/>
      <c r="D3" s="120"/>
      <c r="E3" s="121"/>
      <c r="F3" s="39"/>
      <c r="G3" s="39"/>
      <c r="H3" s="39"/>
      <c r="I3" s="39"/>
    </row>
    <row r="4" spans="1:10" s="58" customFormat="1" ht="19.5" customHeight="1">
      <c r="A4" s="56" t="s">
        <v>27</v>
      </c>
      <c r="B4" s="56" t="s">
        <v>6</v>
      </c>
      <c r="C4" s="57" t="s">
        <v>29</v>
      </c>
      <c r="D4" s="56" t="s">
        <v>28</v>
      </c>
      <c r="E4" s="56" t="s">
        <v>3</v>
      </c>
      <c r="F4" s="56"/>
      <c r="G4" s="56"/>
      <c r="H4" s="56"/>
      <c r="I4" s="56"/>
      <c r="J4" s="50"/>
    </row>
    <row r="5" spans="1:10" s="49" customFormat="1" ht="19.5" customHeight="1">
      <c r="A5" s="59" t="s">
        <v>2</v>
      </c>
      <c r="B5" s="59" t="s">
        <v>13</v>
      </c>
      <c r="C5" s="60" t="s">
        <v>625</v>
      </c>
      <c r="D5" s="59" t="s">
        <v>30</v>
      </c>
      <c r="E5" s="59">
        <v>1</v>
      </c>
      <c r="F5" s="59">
        <v>2</v>
      </c>
      <c r="G5" s="59">
        <v>3</v>
      </c>
      <c r="H5" s="59">
        <v>4</v>
      </c>
      <c r="I5" s="59">
        <v>5</v>
      </c>
      <c r="J5" s="61"/>
    </row>
    <row r="6" spans="1:10" s="68" customFormat="1" ht="19.5" customHeight="1">
      <c r="A6" s="62">
        <v>110</v>
      </c>
      <c r="B6" s="63" t="s">
        <v>134</v>
      </c>
      <c r="C6" s="64" t="s">
        <v>626</v>
      </c>
      <c r="D6" s="65">
        <v>3</v>
      </c>
      <c r="E6" s="66" t="s">
        <v>627</v>
      </c>
      <c r="F6" s="66" t="s">
        <v>628</v>
      </c>
      <c r="G6" s="66" t="s">
        <v>629</v>
      </c>
      <c r="H6" s="66"/>
      <c r="I6" s="64"/>
      <c r="J6" s="67" t="s">
        <v>625</v>
      </c>
    </row>
    <row r="7" spans="1:16" s="41" customFormat="1" ht="19.5" customHeight="1">
      <c r="A7" s="69"/>
      <c r="B7" s="70"/>
      <c r="C7" s="71"/>
      <c r="D7" s="72"/>
      <c r="E7" s="71"/>
      <c r="F7" s="71"/>
      <c r="G7" s="71"/>
      <c r="H7" s="71"/>
      <c r="I7" s="73"/>
      <c r="J7" s="74"/>
      <c r="K7" s="74"/>
      <c r="L7" s="74"/>
      <c r="N7" s="75"/>
      <c r="O7" s="75"/>
      <c r="P7" s="75"/>
    </row>
    <row r="8" spans="1:16" s="41" customFormat="1" ht="19.5" customHeight="1">
      <c r="A8" s="76"/>
      <c r="B8" s="63"/>
      <c r="C8" s="77"/>
      <c r="D8" s="78"/>
      <c r="E8" s="77"/>
      <c r="F8" s="71"/>
      <c r="G8" s="71"/>
      <c r="H8" s="71"/>
      <c r="I8" s="79"/>
      <c r="J8" s="67"/>
      <c r="K8" s="74"/>
      <c r="L8" s="74"/>
      <c r="N8" s="75"/>
      <c r="O8" s="75"/>
      <c r="P8" s="75"/>
    </row>
    <row r="9" spans="1:9" s="41" customFormat="1" ht="19.5" customHeight="1">
      <c r="A9" s="69"/>
      <c r="B9" s="70"/>
      <c r="C9" s="71"/>
      <c r="D9" s="72"/>
      <c r="E9" s="71"/>
      <c r="F9" s="71"/>
      <c r="G9" s="71"/>
      <c r="H9" s="71"/>
      <c r="I9" s="73"/>
    </row>
    <row r="10" spans="1:16" s="41" customFormat="1" ht="19.5" customHeight="1">
      <c r="A10" s="69"/>
      <c r="B10" s="70"/>
      <c r="C10" s="71"/>
      <c r="D10" s="80"/>
      <c r="E10" s="71"/>
      <c r="F10" s="71"/>
      <c r="G10" s="71"/>
      <c r="H10" s="81"/>
      <c r="I10" s="79"/>
      <c r="J10" s="74"/>
      <c r="K10" s="74"/>
      <c r="L10" s="74"/>
      <c r="N10" s="75"/>
      <c r="O10" s="75"/>
      <c r="P10" s="75"/>
    </row>
    <row r="11" spans="1:11" s="41" customFormat="1" ht="19.5" customHeight="1">
      <c r="A11" s="69"/>
      <c r="B11" s="70"/>
      <c r="C11" s="70"/>
      <c r="D11" s="80"/>
      <c r="E11" s="70"/>
      <c r="F11" s="70"/>
      <c r="G11" s="70"/>
      <c r="H11" s="71"/>
      <c r="I11" s="73"/>
      <c r="K11" s="74"/>
    </row>
    <row r="12" spans="1:16" s="41" customFormat="1" ht="19.5" customHeight="1">
      <c r="A12" s="69"/>
      <c r="B12" s="70"/>
      <c r="C12" s="70"/>
      <c r="D12" s="80"/>
      <c r="E12" s="70"/>
      <c r="F12" s="70"/>
      <c r="G12" s="71"/>
      <c r="H12" s="71"/>
      <c r="I12" s="73"/>
      <c r="J12" s="74"/>
      <c r="K12" s="74"/>
      <c r="L12" s="74"/>
      <c r="N12" s="75"/>
      <c r="O12" s="75"/>
      <c r="P12" s="75"/>
    </row>
    <row r="13" spans="1:9" s="41" customFormat="1" ht="19.5" customHeight="1">
      <c r="A13" s="69"/>
      <c r="B13" s="70"/>
      <c r="C13" s="70"/>
      <c r="D13" s="80"/>
      <c r="E13" s="70"/>
      <c r="F13" s="70"/>
      <c r="G13" s="71"/>
      <c r="H13" s="71"/>
      <c r="I13" s="71"/>
    </row>
    <row r="14" spans="1:16" s="41" customFormat="1" ht="19.5" customHeight="1">
      <c r="A14" s="69"/>
      <c r="B14" s="70"/>
      <c r="C14" s="70"/>
      <c r="D14" s="80"/>
      <c r="E14" s="70"/>
      <c r="F14" s="70"/>
      <c r="G14" s="71"/>
      <c r="H14" s="71"/>
      <c r="I14" s="71"/>
      <c r="J14" s="74"/>
      <c r="K14" s="74"/>
      <c r="L14" s="74"/>
      <c r="N14" s="75"/>
      <c r="O14" s="75"/>
      <c r="P14" s="75"/>
    </row>
    <row r="15" spans="1:16" s="41" customFormat="1" ht="19.5" customHeight="1">
      <c r="A15" s="69"/>
      <c r="B15" s="70"/>
      <c r="C15" s="71"/>
      <c r="D15" s="80"/>
      <c r="E15" s="71"/>
      <c r="F15" s="71"/>
      <c r="G15" s="71"/>
      <c r="H15" s="71"/>
      <c r="I15" s="71"/>
      <c r="J15" s="74"/>
      <c r="K15" s="74"/>
      <c r="L15" s="74"/>
      <c r="N15" s="75"/>
      <c r="O15" s="75"/>
      <c r="P15" s="75"/>
    </row>
    <row r="16" spans="1:10" s="58" customFormat="1" ht="19.5" customHeight="1">
      <c r="A16" s="82"/>
      <c r="B16" s="83"/>
      <c r="C16" s="84"/>
      <c r="D16" s="85"/>
      <c r="E16" s="84"/>
      <c r="F16" s="84"/>
      <c r="G16" s="84"/>
      <c r="H16" s="84"/>
      <c r="I16" s="86"/>
      <c r="J16" s="50"/>
    </row>
    <row r="17" spans="1:10" s="58" customFormat="1" ht="19.5" customHeight="1" thickBot="1">
      <c r="A17" s="87"/>
      <c r="B17" s="88"/>
      <c r="C17" s="89"/>
      <c r="D17" s="90"/>
      <c r="E17" s="89"/>
      <c r="F17" s="89"/>
      <c r="G17" s="89"/>
      <c r="H17" s="89"/>
      <c r="I17" s="91"/>
      <c r="J17" s="50"/>
    </row>
    <row r="18" spans="1:9" ht="33" customHeight="1" thickBot="1">
      <c r="A18" s="92"/>
      <c r="B18" s="93"/>
      <c r="C18" s="94" t="s">
        <v>718</v>
      </c>
      <c r="D18" s="95">
        <f>SUM(D6:D17)</f>
        <v>3</v>
      </c>
      <c r="E18" s="93"/>
      <c r="F18" s="93"/>
      <c r="G18" s="93"/>
      <c r="H18" s="93"/>
      <c r="I18" s="93"/>
    </row>
    <row r="19" ht="19.5" customHeight="1" thickTop="1"/>
  </sheetData>
  <sheetProtection/>
  <printOptions gridLines="1"/>
  <pageMargins left="0.3937007874015748" right="0.1968503937007874" top="0.3937007874015748" bottom="0.3937007874015748" header="0.3937007874015748" footer="0.3937007874015748"/>
  <pageSetup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70"/>
  <sheetViews>
    <sheetView zoomScalePageLayoutView="0" workbookViewId="0" topLeftCell="A39">
      <selection activeCell="M47" sqref="M47"/>
    </sheetView>
  </sheetViews>
  <sheetFormatPr defaultColWidth="9.00390625" defaultRowHeight="16.5" customHeight="1"/>
  <cols>
    <col min="1" max="1" width="5.00390625" style="39" customWidth="1"/>
    <col min="2" max="2" width="13.7109375" style="40" customWidth="1"/>
    <col min="3" max="3" width="22.421875" style="40" customWidth="1"/>
    <col min="4" max="4" width="9.421875" style="40" customWidth="1"/>
    <col min="5" max="6" width="13.7109375" style="40" customWidth="1"/>
    <col min="7" max="7" width="20.8515625" style="40" customWidth="1"/>
    <col min="8" max="10" width="13.7109375" style="40" customWidth="1"/>
    <col min="11" max="11" width="6.57421875" style="40" bestFit="1" customWidth="1"/>
    <col min="12" max="12" width="7.140625" style="40" bestFit="1" customWidth="1"/>
    <col min="13" max="13" width="10.140625" style="40" bestFit="1" customWidth="1"/>
    <col min="14" max="14" width="12.00390625" style="40" bestFit="1" customWidth="1"/>
    <col min="15" max="15" width="4.140625" style="40" bestFit="1" customWidth="1"/>
    <col min="16" max="16384" width="9.00390625" style="40" customWidth="1"/>
  </cols>
  <sheetData>
    <row r="1" s="97" customFormat="1" ht="16.5" customHeight="1">
      <c r="A1" s="96"/>
    </row>
    <row r="2" spans="1:10" s="97" customFormat="1" ht="16.5" customHeight="1">
      <c r="A2" s="96"/>
      <c r="B2" s="97" t="s">
        <v>278</v>
      </c>
      <c r="C2" s="97" t="s">
        <v>279</v>
      </c>
      <c r="D2" s="97" t="s">
        <v>280</v>
      </c>
      <c r="E2" s="97" t="s">
        <v>281</v>
      </c>
      <c r="F2" s="97" t="s">
        <v>282</v>
      </c>
      <c r="H2" s="97" t="s">
        <v>283</v>
      </c>
      <c r="I2" s="98" t="s">
        <v>284</v>
      </c>
      <c r="J2" s="97" t="s">
        <v>285</v>
      </c>
    </row>
    <row r="3" spans="1:9" s="97" customFormat="1" ht="16.5" customHeight="1">
      <c r="A3" s="96"/>
      <c r="I3" s="97">
        <v>465</v>
      </c>
    </row>
    <row r="4" spans="1:10" s="43" customFormat="1" ht="16.5" customHeight="1">
      <c r="A4" s="42">
        <v>52</v>
      </c>
      <c r="B4" s="43" t="s">
        <v>394</v>
      </c>
      <c r="C4" s="43" t="s">
        <v>402</v>
      </c>
      <c r="D4" s="43" t="s">
        <v>290</v>
      </c>
      <c r="E4" s="43" t="s">
        <v>403</v>
      </c>
      <c r="F4" s="43" t="s">
        <v>404</v>
      </c>
      <c r="G4" s="43" t="str">
        <f aca="true" t="shared" si="0" ref="G4:G28">D4&amp;E4&amp;" "&amp;F4</f>
        <v>นางกัลยา ประทุมเกษร</v>
      </c>
      <c r="H4" s="43">
        <v>1</v>
      </c>
      <c r="I4" s="43">
        <f>SUM('งบ-คน'!$I$3)</f>
        <v>435</v>
      </c>
      <c r="J4" s="44">
        <f aca="true" t="shared" si="1" ref="J4:J28">H4*I4</f>
        <v>435</v>
      </c>
    </row>
    <row r="5" spans="1:10" s="43" customFormat="1" ht="16.5" customHeight="1">
      <c r="A5" s="42">
        <v>32</v>
      </c>
      <c r="B5" s="43" t="s">
        <v>196</v>
      </c>
      <c r="C5" s="43" t="s">
        <v>358</v>
      </c>
      <c r="D5" s="43" t="s">
        <v>290</v>
      </c>
      <c r="E5" s="43" t="s">
        <v>359</v>
      </c>
      <c r="F5" s="43" t="s">
        <v>360</v>
      </c>
      <c r="G5" s="43" t="str">
        <f t="shared" si="0"/>
        <v>นางกานดา ชุมคำ</v>
      </c>
      <c r="H5" s="43">
        <v>1</v>
      </c>
      <c r="I5" s="43">
        <f>SUM('งบ-คน'!$I$3)</f>
        <v>435</v>
      </c>
      <c r="J5" s="44">
        <f t="shared" si="1"/>
        <v>435</v>
      </c>
    </row>
    <row r="6" spans="1:10" s="43" customFormat="1" ht="16.5" customHeight="1">
      <c r="A6" s="42">
        <v>49</v>
      </c>
      <c r="B6" s="43" t="s">
        <v>394</v>
      </c>
      <c r="C6" s="43" t="s">
        <v>395</v>
      </c>
      <c r="D6" s="43" t="s">
        <v>293</v>
      </c>
      <c r="E6" s="43" t="s">
        <v>396</v>
      </c>
      <c r="F6" s="43" t="s">
        <v>397</v>
      </c>
      <c r="G6" s="43" t="str">
        <f t="shared" si="0"/>
        <v>นายวรพงษ์ ทองเลิศ</v>
      </c>
      <c r="H6" s="43">
        <v>1</v>
      </c>
      <c r="I6" s="43">
        <f>SUM('งบ-คน'!$I$3)</f>
        <v>435</v>
      </c>
      <c r="J6" s="44">
        <f t="shared" si="1"/>
        <v>435</v>
      </c>
    </row>
    <row r="7" spans="1:10" s="43" customFormat="1" ht="16.5" customHeight="1">
      <c r="A7" s="42">
        <v>28</v>
      </c>
      <c r="B7" s="43" t="s">
        <v>197</v>
      </c>
      <c r="C7" s="43" t="s">
        <v>349</v>
      </c>
      <c r="D7" s="43" t="s">
        <v>290</v>
      </c>
      <c r="E7" s="43" t="s">
        <v>350</v>
      </c>
      <c r="F7" s="43" t="s">
        <v>351</v>
      </c>
      <c r="G7" s="43" t="str">
        <f t="shared" si="0"/>
        <v>นางพรพิมล บุญโคตร</v>
      </c>
      <c r="H7" s="43">
        <v>1</v>
      </c>
      <c r="I7" s="43">
        <f>SUM('งบ-คน'!$I$3)</f>
        <v>435</v>
      </c>
      <c r="J7" s="44">
        <f t="shared" si="1"/>
        <v>435</v>
      </c>
    </row>
    <row r="8" spans="1:10" s="43" customFormat="1" ht="16.5" customHeight="1">
      <c r="A8" s="42">
        <v>71</v>
      </c>
      <c r="B8" s="43" t="s">
        <v>85</v>
      </c>
      <c r="C8" s="43" t="s">
        <v>437</v>
      </c>
      <c r="D8" s="43" t="s">
        <v>287</v>
      </c>
      <c r="E8" s="43" t="s">
        <v>443</v>
      </c>
      <c r="F8" s="43" t="s">
        <v>444</v>
      </c>
      <c r="G8" s="43" t="str">
        <f t="shared" si="0"/>
        <v>นางสาวรัชนิภา ธาตุอินจันทร์</v>
      </c>
      <c r="H8" s="43">
        <v>1</v>
      </c>
      <c r="I8" s="43">
        <f>SUM('งบ-คน'!$I$3)</f>
        <v>435</v>
      </c>
      <c r="J8" s="44">
        <f t="shared" si="1"/>
        <v>435</v>
      </c>
    </row>
    <row r="9" spans="1:10" s="43" customFormat="1" ht="16.5" customHeight="1">
      <c r="A9" s="42">
        <v>87</v>
      </c>
      <c r="B9" s="43" t="s">
        <v>180</v>
      </c>
      <c r="C9" s="43" t="s">
        <v>465</v>
      </c>
      <c r="D9" s="43" t="s">
        <v>290</v>
      </c>
      <c r="E9" s="43" t="s">
        <v>476</v>
      </c>
      <c r="F9" s="43" t="s">
        <v>477</v>
      </c>
      <c r="G9" s="43" t="str">
        <f t="shared" si="0"/>
        <v>นางสุดารัตน์ อุทัยผล</v>
      </c>
      <c r="H9" s="43">
        <v>1</v>
      </c>
      <c r="I9" s="43">
        <f>SUM('งบ-คน'!$I$3)</f>
        <v>435</v>
      </c>
      <c r="J9" s="44">
        <f t="shared" si="1"/>
        <v>435</v>
      </c>
    </row>
    <row r="10" spans="1:10" s="43" customFormat="1" ht="16.5" customHeight="1">
      <c r="A10" s="42">
        <v>41</v>
      </c>
      <c r="B10" s="43" t="s">
        <v>206</v>
      </c>
      <c r="C10" s="43" t="s">
        <v>372</v>
      </c>
      <c r="D10" s="43" t="s">
        <v>290</v>
      </c>
      <c r="E10" s="43" t="s">
        <v>379</v>
      </c>
      <c r="F10" s="43" t="s">
        <v>380</v>
      </c>
      <c r="G10" s="43" t="str">
        <f t="shared" si="0"/>
        <v>นางวิมล นาวะระ</v>
      </c>
      <c r="H10" s="43">
        <v>1</v>
      </c>
      <c r="I10" s="43">
        <f>SUM('งบ-คน'!$I$3)</f>
        <v>435</v>
      </c>
      <c r="J10" s="44">
        <f t="shared" si="1"/>
        <v>435</v>
      </c>
    </row>
    <row r="11" spans="1:10" s="43" customFormat="1" ht="16.5" customHeight="1">
      <c r="A11" s="42">
        <v>42</v>
      </c>
      <c r="B11" s="43" t="s">
        <v>206</v>
      </c>
      <c r="C11" s="43" t="s">
        <v>372</v>
      </c>
      <c r="D11" s="43" t="s">
        <v>287</v>
      </c>
      <c r="E11" s="43" t="s">
        <v>381</v>
      </c>
      <c r="F11" s="43" t="s">
        <v>382</v>
      </c>
      <c r="G11" s="43" t="str">
        <f t="shared" si="0"/>
        <v>นางสาวศนิชา เลิศการ</v>
      </c>
      <c r="H11" s="43">
        <v>1</v>
      </c>
      <c r="I11" s="43">
        <f>SUM('งบ-คน'!$I$3)</f>
        <v>435</v>
      </c>
      <c r="J11" s="44">
        <f t="shared" si="1"/>
        <v>435</v>
      </c>
    </row>
    <row r="12" spans="1:10" s="43" customFormat="1" ht="16.5" customHeight="1">
      <c r="A12" s="42">
        <v>116</v>
      </c>
      <c r="B12" s="43" t="s">
        <v>192</v>
      </c>
      <c r="C12" s="43" t="s">
        <v>535</v>
      </c>
      <c r="D12" s="43" t="s">
        <v>536</v>
      </c>
      <c r="E12" s="43" t="s">
        <v>537</v>
      </c>
      <c r="F12" s="43" t="s">
        <v>538</v>
      </c>
      <c r="G12" s="43" t="str">
        <f t="shared" si="0"/>
        <v>ว่าที่ ร.ท.จุมพล ทาทอง</v>
      </c>
      <c r="H12" s="43">
        <v>1</v>
      </c>
      <c r="I12" s="43">
        <f>SUM('งบ-คน'!$I$3)</f>
        <v>435</v>
      </c>
      <c r="J12" s="44">
        <f t="shared" si="1"/>
        <v>435</v>
      </c>
    </row>
    <row r="13" spans="1:10" s="43" customFormat="1" ht="16.5" customHeight="1">
      <c r="A13" s="42">
        <v>14</v>
      </c>
      <c r="B13" s="43" t="s">
        <v>199</v>
      </c>
      <c r="C13" s="43" t="s">
        <v>317</v>
      </c>
      <c r="D13" s="43" t="s">
        <v>293</v>
      </c>
      <c r="E13" s="43" t="s">
        <v>318</v>
      </c>
      <c r="F13" s="43" t="s">
        <v>319</v>
      </c>
      <c r="G13" s="43" t="str">
        <f t="shared" si="0"/>
        <v>นายอัสฎางค์ กองสถาน</v>
      </c>
      <c r="H13" s="43">
        <v>1</v>
      </c>
      <c r="I13" s="43">
        <f>SUM('งบ-คน'!$I$3)</f>
        <v>435</v>
      </c>
      <c r="J13" s="44">
        <f t="shared" si="1"/>
        <v>435</v>
      </c>
    </row>
    <row r="14" spans="1:10" s="43" customFormat="1" ht="16.5" customHeight="1">
      <c r="A14" s="42">
        <v>141</v>
      </c>
      <c r="B14" s="43" t="s">
        <v>191</v>
      </c>
      <c r="C14" s="43" t="s">
        <v>583</v>
      </c>
      <c r="D14" s="43" t="s">
        <v>290</v>
      </c>
      <c r="E14" s="43" t="s">
        <v>586</v>
      </c>
      <c r="F14" s="43" t="s">
        <v>587</v>
      </c>
      <c r="G14" s="43" t="str">
        <f t="shared" si="0"/>
        <v>นางรัตติยา พัฒนากร</v>
      </c>
      <c r="H14" s="43">
        <v>1</v>
      </c>
      <c r="I14" s="43">
        <f>SUM('งบ-คน'!$I$3)</f>
        <v>435</v>
      </c>
      <c r="J14" s="44">
        <f t="shared" si="1"/>
        <v>435</v>
      </c>
    </row>
    <row r="15" spans="1:10" s="43" customFormat="1" ht="16.5" customHeight="1">
      <c r="A15" s="42">
        <v>130</v>
      </c>
      <c r="B15" s="43" t="s">
        <v>184</v>
      </c>
      <c r="C15" s="43" t="s">
        <v>552</v>
      </c>
      <c r="D15" s="43" t="s">
        <v>290</v>
      </c>
      <c r="E15" s="43" t="s">
        <v>507</v>
      </c>
      <c r="F15" s="43" t="s">
        <v>565</v>
      </c>
      <c r="G15" s="43" t="str">
        <f t="shared" si="0"/>
        <v>นางสมพร ชไรเบอร์</v>
      </c>
      <c r="H15" s="43">
        <v>1</v>
      </c>
      <c r="I15" s="43">
        <f>SUM('งบ-คน'!$I$3)</f>
        <v>435</v>
      </c>
      <c r="J15" s="44">
        <f t="shared" si="1"/>
        <v>435</v>
      </c>
    </row>
    <row r="16" spans="1:10" s="43" customFormat="1" ht="16.5" customHeight="1">
      <c r="A16" s="42">
        <v>8</v>
      </c>
      <c r="B16" s="43" t="s">
        <v>35</v>
      </c>
      <c r="C16" s="43" t="s">
        <v>302</v>
      </c>
      <c r="D16" s="43" t="s">
        <v>293</v>
      </c>
      <c r="E16" s="43" t="s">
        <v>305</v>
      </c>
      <c r="F16" s="43" t="s">
        <v>306</v>
      </c>
      <c r="G16" s="43" t="str">
        <f t="shared" si="0"/>
        <v>นายสมบูรณ์ จองคำ</v>
      </c>
      <c r="H16" s="43">
        <v>1</v>
      </c>
      <c r="I16" s="43">
        <f>SUM('งบ-คน'!$I$3)</f>
        <v>435</v>
      </c>
      <c r="J16" s="44">
        <f t="shared" si="1"/>
        <v>435</v>
      </c>
    </row>
    <row r="17" spans="1:10" s="43" customFormat="1" ht="16.5" customHeight="1">
      <c r="A17" s="42">
        <v>31</v>
      </c>
      <c r="B17" s="43" t="s">
        <v>197</v>
      </c>
      <c r="C17" s="43" t="s">
        <v>349</v>
      </c>
      <c r="D17" s="43" t="s">
        <v>290</v>
      </c>
      <c r="E17" s="43" t="s">
        <v>356</v>
      </c>
      <c r="F17" s="43" t="s">
        <v>357</v>
      </c>
      <c r="G17" s="43" t="str">
        <f t="shared" si="0"/>
        <v>นางนิตยา ทินะ</v>
      </c>
      <c r="H17" s="43">
        <v>2</v>
      </c>
      <c r="I17" s="43">
        <f>SUM('งบ-คน'!$I$3)</f>
        <v>435</v>
      </c>
      <c r="J17" s="44">
        <f t="shared" si="1"/>
        <v>870</v>
      </c>
    </row>
    <row r="18" spans="1:10" s="43" customFormat="1" ht="16.5" customHeight="1">
      <c r="A18" s="42">
        <v>72</v>
      </c>
      <c r="B18" s="43" t="s">
        <v>85</v>
      </c>
      <c r="C18" s="43" t="s">
        <v>437</v>
      </c>
      <c r="D18" s="43" t="s">
        <v>290</v>
      </c>
      <c r="E18" s="43" t="s">
        <v>445</v>
      </c>
      <c r="F18" s="43" t="s">
        <v>446</v>
      </c>
      <c r="G18" s="43" t="str">
        <f t="shared" si="0"/>
        <v>นางเพ็ญแข ดรุณ</v>
      </c>
      <c r="H18" s="43">
        <v>2</v>
      </c>
      <c r="I18" s="43">
        <f>SUM('งบ-คน'!$I$3)</f>
        <v>435</v>
      </c>
      <c r="J18" s="44">
        <f t="shared" si="1"/>
        <v>870</v>
      </c>
    </row>
    <row r="19" spans="1:10" s="43" customFormat="1" ht="16.5" customHeight="1">
      <c r="A19" s="42">
        <v>21</v>
      </c>
      <c r="B19" s="43" t="s">
        <v>211</v>
      </c>
      <c r="C19" s="43" t="s">
        <v>322</v>
      </c>
      <c r="D19" s="43" t="s">
        <v>290</v>
      </c>
      <c r="E19" s="43" t="s">
        <v>334</v>
      </c>
      <c r="F19" s="43" t="s">
        <v>335</v>
      </c>
      <c r="G19" s="43" t="str">
        <f t="shared" si="0"/>
        <v>นางอัญธิฌา มีวรรณ์</v>
      </c>
      <c r="H19" s="43">
        <v>2</v>
      </c>
      <c r="I19" s="43">
        <f>SUM('งบ-คน'!$I$3)</f>
        <v>435</v>
      </c>
      <c r="J19" s="44">
        <f t="shared" si="1"/>
        <v>870</v>
      </c>
    </row>
    <row r="20" spans="1:10" s="43" customFormat="1" ht="16.5" customHeight="1">
      <c r="A20" s="42">
        <v>100</v>
      </c>
      <c r="B20" s="43" t="s">
        <v>188</v>
      </c>
      <c r="C20" s="43" t="s">
        <v>499</v>
      </c>
      <c r="D20" s="43" t="s">
        <v>290</v>
      </c>
      <c r="E20" s="43" t="s">
        <v>502</v>
      </c>
      <c r="F20" s="43" t="s">
        <v>503</v>
      </c>
      <c r="G20" s="43" t="str">
        <f t="shared" si="0"/>
        <v>นางอำไพ เสวิกา</v>
      </c>
      <c r="H20" s="43">
        <v>1</v>
      </c>
      <c r="I20" s="43">
        <f>SUM('งบ-คน'!$I$3)</f>
        <v>435</v>
      </c>
      <c r="J20" s="44">
        <f t="shared" si="1"/>
        <v>435</v>
      </c>
    </row>
    <row r="21" spans="1:10" s="43" customFormat="1" ht="16.5" customHeight="1">
      <c r="A21" s="42">
        <v>99</v>
      </c>
      <c r="B21" s="43" t="s">
        <v>188</v>
      </c>
      <c r="C21" s="43" t="s">
        <v>499</v>
      </c>
      <c r="D21" s="43" t="s">
        <v>287</v>
      </c>
      <c r="E21" s="43" t="s">
        <v>500</v>
      </c>
      <c r="F21" s="43" t="s">
        <v>501</v>
      </c>
      <c r="G21" s="43" t="str">
        <f t="shared" si="0"/>
        <v>นางสาวธิดาพร ตุ่นตุ้ย</v>
      </c>
      <c r="H21" s="43">
        <v>1</v>
      </c>
      <c r="I21" s="43">
        <f>SUM('งบ-คน'!$I$3)</f>
        <v>435</v>
      </c>
      <c r="J21" s="44">
        <f t="shared" si="1"/>
        <v>435</v>
      </c>
    </row>
    <row r="22" spans="1:10" s="43" customFormat="1" ht="16.5" customHeight="1">
      <c r="A22" s="42">
        <v>151</v>
      </c>
      <c r="B22" s="43" t="s">
        <v>189</v>
      </c>
      <c r="C22" s="43" t="s">
        <v>608</v>
      </c>
      <c r="D22" s="43" t="s">
        <v>290</v>
      </c>
      <c r="E22" s="43" t="s">
        <v>609</v>
      </c>
      <c r="F22" s="43" t="s">
        <v>610</v>
      </c>
      <c r="G22" s="43" t="str">
        <f t="shared" si="0"/>
        <v>นางพนมพร ฟูศรีสกุล</v>
      </c>
      <c r="H22" s="43">
        <v>1</v>
      </c>
      <c r="I22" s="43">
        <f>SUM('งบ-คน'!$I$3)</f>
        <v>435</v>
      </c>
      <c r="J22" s="44">
        <f t="shared" si="1"/>
        <v>435</v>
      </c>
    </row>
    <row r="23" spans="1:10" s="43" customFormat="1" ht="16.5" customHeight="1">
      <c r="A23" s="42">
        <v>30</v>
      </c>
      <c r="B23" s="43" t="s">
        <v>197</v>
      </c>
      <c r="C23" s="43" t="s">
        <v>349</v>
      </c>
      <c r="D23" s="43" t="s">
        <v>293</v>
      </c>
      <c r="E23" s="43" t="s">
        <v>354</v>
      </c>
      <c r="F23" s="43" t="s">
        <v>355</v>
      </c>
      <c r="G23" s="43" t="str">
        <f t="shared" si="0"/>
        <v>นายอำนาจ กันทะวงศ์</v>
      </c>
      <c r="H23" s="43">
        <v>1</v>
      </c>
      <c r="I23" s="43">
        <f>SUM('งบ-คน'!$I$3)</f>
        <v>435</v>
      </c>
      <c r="J23" s="44">
        <f t="shared" si="1"/>
        <v>435</v>
      </c>
    </row>
    <row r="24" spans="1:10" s="43" customFormat="1" ht="16.5" customHeight="1">
      <c r="A24" s="42">
        <v>54</v>
      </c>
      <c r="B24" s="43" t="s">
        <v>394</v>
      </c>
      <c r="C24" s="43" t="s">
        <v>402</v>
      </c>
      <c r="D24" s="43" t="s">
        <v>293</v>
      </c>
      <c r="E24" s="43" t="s">
        <v>407</v>
      </c>
      <c r="F24" s="43" t="s">
        <v>408</v>
      </c>
      <c r="G24" s="43" t="str">
        <f t="shared" si="0"/>
        <v>นายณรงค์ ตันจะริรักษ์</v>
      </c>
      <c r="H24" s="43">
        <v>1</v>
      </c>
      <c r="I24" s="43">
        <f>SUM('งบ-คน'!$I$3)</f>
        <v>435</v>
      </c>
      <c r="J24" s="44">
        <f t="shared" si="1"/>
        <v>435</v>
      </c>
    </row>
    <row r="25" spans="1:10" s="43" customFormat="1" ht="16.5" customHeight="1">
      <c r="A25" s="42">
        <v>98</v>
      </c>
      <c r="B25" s="43" t="s">
        <v>180</v>
      </c>
      <c r="C25" s="43" t="s">
        <v>486</v>
      </c>
      <c r="D25" s="43" t="s">
        <v>293</v>
      </c>
      <c r="E25" s="43" t="s">
        <v>497</v>
      </c>
      <c r="F25" s="43" t="s">
        <v>498</v>
      </c>
      <c r="G25" s="43" t="str">
        <f t="shared" si="0"/>
        <v>นายสิงห์โต ธงเทียน</v>
      </c>
      <c r="H25" s="43">
        <v>2</v>
      </c>
      <c r="I25" s="43">
        <f>SUM('งบ-คน'!$I$3)</f>
        <v>435</v>
      </c>
      <c r="J25" s="44">
        <f t="shared" si="1"/>
        <v>870</v>
      </c>
    </row>
    <row r="26" spans="1:10" s="43" customFormat="1" ht="16.5" customHeight="1">
      <c r="A26" s="42">
        <v>4</v>
      </c>
      <c r="B26" s="43" t="s">
        <v>249</v>
      </c>
      <c r="C26" s="43" t="s">
        <v>286</v>
      </c>
      <c r="D26" s="43" t="s">
        <v>293</v>
      </c>
      <c r="E26" s="43" t="s">
        <v>296</v>
      </c>
      <c r="F26" s="43" t="s">
        <v>297</v>
      </c>
      <c r="G26" s="43" t="str">
        <f t="shared" si="0"/>
        <v>นายวิชาญ ชัยชมภู</v>
      </c>
      <c r="H26" s="43">
        <v>2</v>
      </c>
      <c r="I26" s="43">
        <f>SUM('งบ-คน'!$I$3)</f>
        <v>435</v>
      </c>
      <c r="J26" s="44">
        <f t="shared" si="1"/>
        <v>870</v>
      </c>
    </row>
    <row r="27" spans="1:10" s="43" customFormat="1" ht="16.5" customHeight="1">
      <c r="A27" s="42">
        <v>70</v>
      </c>
      <c r="B27" s="43" t="s">
        <v>85</v>
      </c>
      <c r="C27" s="43" t="s">
        <v>437</v>
      </c>
      <c r="D27" s="43" t="s">
        <v>293</v>
      </c>
      <c r="E27" s="43" t="s">
        <v>315</v>
      </c>
      <c r="F27" s="43" t="s">
        <v>442</v>
      </c>
      <c r="G27" s="43" t="str">
        <f t="shared" si="0"/>
        <v>นายผดุง คำเส้า</v>
      </c>
      <c r="H27" s="43">
        <v>1</v>
      </c>
      <c r="I27" s="43">
        <f>SUM('งบ-คน'!$I$3)</f>
        <v>435</v>
      </c>
      <c r="J27" s="44">
        <f t="shared" si="1"/>
        <v>435</v>
      </c>
    </row>
    <row r="28" spans="1:10" s="43" customFormat="1" ht="16.5" customHeight="1">
      <c r="A28" s="42">
        <v>150</v>
      </c>
      <c r="B28" s="43" t="s">
        <v>190</v>
      </c>
      <c r="C28" s="43" t="s">
        <v>599</v>
      </c>
      <c r="D28" s="43" t="s">
        <v>293</v>
      </c>
      <c r="E28" s="43" t="s">
        <v>606</v>
      </c>
      <c r="F28" s="43" t="s">
        <v>607</v>
      </c>
      <c r="G28" s="43" t="str">
        <f t="shared" si="0"/>
        <v>นายพิชัย ใจตา</v>
      </c>
      <c r="H28" s="43">
        <v>2</v>
      </c>
      <c r="I28" s="43">
        <f>SUM('งบ-คน'!$I$3)</f>
        <v>435</v>
      </c>
      <c r="J28" s="44">
        <f t="shared" si="1"/>
        <v>870</v>
      </c>
    </row>
    <row r="29" spans="1:10" s="43" customFormat="1" ht="16.5" customHeight="1">
      <c r="A29" s="42">
        <v>122</v>
      </c>
      <c r="B29" s="43" t="s">
        <v>186</v>
      </c>
      <c r="C29" s="43" t="s">
        <v>588</v>
      </c>
      <c r="D29" s="43" t="s">
        <v>293</v>
      </c>
      <c r="E29" s="43" t="s">
        <v>595</v>
      </c>
      <c r="F29" s="43" t="s">
        <v>596</v>
      </c>
      <c r="G29" s="43" t="str">
        <f>D29&amp;E29&amp;" "&amp;F29</f>
        <v>นายแทนคุณ พันธุศาสตร์</v>
      </c>
      <c r="H29" s="43">
        <v>3</v>
      </c>
      <c r="I29" s="43">
        <f>SUM('งบ-คน'!$I$3)</f>
        <v>435</v>
      </c>
      <c r="J29" s="44">
        <f>H29*I29</f>
        <v>1305</v>
      </c>
    </row>
    <row r="30" spans="1:15" s="43" customFormat="1" ht="16.5" customHeight="1">
      <c r="A30" s="42">
        <v>79</v>
      </c>
      <c r="B30" s="43" t="s">
        <v>180</v>
      </c>
      <c r="C30" s="43" t="s">
        <v>486</v>
      </c>
      <c r="D30" s="43" t="s">
        <v>293</v>
      </c>
      <c r="E30" s="43" t="s">
        <v>494</v>
      </c>
      <c r="F30" s="43" t="s">
        <v>495</v>
      </c>
      <c r="G30" s="43" t="str">
        <f>D30&amp;E30&amp;" "&amp;F30</f>
        <v>นายสมหมาย แสงแก้ว</v>
      </c>
      <c r="H30" s="43">
        <v>2</v>
      </c>
      <c r="I30" s="43">
        <f>SUM('งบ-คน'!$I$3)</f>
        <v>435</v>
      </c>
      <c r="J30" s="44">
        <f>H30*I30</f>
        <v>870</v>
      </c>
      <c r="K30" s="43" t="s">
        <v>23</v>
      </c>
      <c r="L30" s="43" t="s">
        <v>12</v>
      </c>
      <c r="M30" s="43" t="s">
        <v>394</v>
      </c>
      <c r="N30" s="43" t="s">
        <v>727</v>
      </c>
      <c r="O30" s="43" t="s">
        <v>728</v>
      </c>
    </row>
    <row r="31" spans="1:15" s="43" customFormat="1" ht="16.5" customHeight="1">
      <c r="A31" s="42">
        <v>77</v>
      </c>
      <c r="B31" s="43" t="s">
        <v>180</v>
      </c>
      <c r="C31" s="43" t="s">
        <v>486</v>
      </c>
      <c r="D31" s="43" t="s">
        <v>293</v>
      </c>
      <c r="E31" s="43" t="s">
        <v>490</v>
      </c>
      <c r="F31" s="43" t="s">
        <v>491</v>
      </c>
      <c r="G31" s="43" t="str">
        <f>D31&amp;E31&amp;" "&amp;F31</f>
        <v>นายมานิตย์ ปัญธิมา</v>
      </c>
      <c r="H31" s="43">
        <v>2</v>
      </c>
      <c r="I31" s="43">
        <f>SUM('งบ-คน'!$I$3)</f>
        <v>435</v>
      </c>
      <c r="J31" s="44">
        <f>H31*I31</f>
        <v>870</v>
      </c>
      <c r="K31" s="43" t="s">
        <v>23</v>
      </c>
      <c r="L31" s="43" t="s">
        <v>12</v>
      </c>
      <c r="M31" s="43" t="s">
        <v>394</v>
      </c>
      <c r="N31" s="43" t="s">
        <v>727</v>
      </c>
      <c r="O31" s="43" t="s">
        <v>728</v>
      </c>
    </row>
    <row r="32" spans="1:17" s="43" customFormat="1" ht="16.5" customHeight="1">
      <c r="A32" s="42">
        <v>53</v>
      </c>
      <c r="B32" s="43" t="s">
        <v>77</v>
      </c>
      <c r="C32" s="43" t="s">
        <v>422</v>
      </c>
      <c r="D32" s="43" t="s">
        <v>290</v>
      </c>
      <c r="E32" s="43" t="s">
        <v>433</v>
      </c>
      <c r="F32" s="43" t="s">
        <v>434</v>
      </c>
      <c r="G32" s="43" t="str">
        <f>D32&amp;E32&amp;" "&amp;F32</f>
        <v>นางฉวีวรรณ ศรีใจน้อย</v>
      </c>
      <c r="H32" s="43">
        <v>2</v>
      </c>
      <c r="I32" s="43">
        <f>SUM('งบ-คน'!$I$3)</f>
        <v>435</v>
      </c>
      <c r="J32" s="44">
        <f>H32*I32</f>
        <v>870</v>
      </c>
      <c r="K32" s="43" t="s">
        <v>23</v>
      </c>
      <c r="L32" s="43" t="s">
        <v>12</v>
      </c>
      <c r="M32" s="43" t="s">
        <v>394</v>
      </c>
      <c r="N32" s="43" t="s">
        <v>727</v>
      </c>
      <c r="O32" s="43" t="s">
        <v>731</v>
      </c>
      <c r="P32" s="43" t="s">
        <v>730</v>
      </c>
      <c r="Q32" s="43" t="s">
        <v>729</v>
      </c>
    </row>
    <row r="33" spans="1:10" s="43" customFormat="1" ht="16.5" customHeight="1">
      <c r="A33" s="42"/>
      <c r="G33" s="43" t="s">
        <v>658</v>
      </c>
      <c r="J33" s="44"/>
    </row>
    <row r="34" spans="1:16" s="43" customFormat="1" ht="16.5" customHeight="1">
      <c r="A34" s="42">
        <v>29</v>
      </c>
      <c r="B34" s="43" t="s">
        <v>206</v>
      </c>
      <c r="C34" s="43" t="s">
        <v>372</v>
      </c>
      <c r="D34" s="43" t="s">
        <v>290</v>
      </c>
      <c r="E34" s="43" t="s">
        <v>373</v>
      </c>
      <c r="F34" s="43" t="s">
        <v>374</v>
      </c>
      <c r="G34" s="43" t="str">
        <f aca="true" t="shared" si="2" ref="G34:G48">D34&amp;E34&amp;" "&amp;F34</f>
        <v>นางชื่นพักตร์ สมานวงศ์</v>
      </c>
      <c r="H34" s="43">
        <v>1</v>
      </c>
      <c r="I34" s="43">
        <f>SUM('งบ-คน'!$I$3)</f>
        <v>435</v>
      </c>
      <c r="J34" s="44">
        <f aca="true" t="shared" si="3" ref="J34:J48">H34*I34</f>
        <v>435</v>
      </c>
      <c r="K34" s="43" t="s">
        <v>23</v>
      </c>
      <c r="L34" s="43" t="s">
        <v>734</v>
      </c>
      <c r="M34" s="43" t="s">
        <v>736</v>
      </c>
      <c r="N34" s="43" t="s">
        <v>737</v>
      </c>
      <c r="O34" s="43" t="s">
        <v>732</v>
      </c>
      <c r="P34" s="43" t="s">
        <v>733</v>
      </c>
    </row>
    <row r="35" spans="1:16" s="43" customFormat="1" ht="16.5" customHeight="1">
      <c r="A35" s="42">
        <v>24</v>
      </c>
      <c r="B35" s="43" t="s">
        <v>196</v>
      </c>
      <c r="C35" s="43" t="s">
        <v>358</v>
      </c>
      <c r="D35" s="43" t="s">
        <v>290</v>
      </c>
      <c r="E35" s="43" t="s">
        <v>361</v>
      </c>
      <c r="F35" s="43" t="s">
        <v>362</v>
      </c>
      <c r="G35" s="43" t="str">
        <f t="shared" si="2"/>
        <v>นางปิยะนันท์ พลวัน</v>
      </c>
      <c r="H35" s="43">
        <v>1</v>
      </c>
      <c r="I35" s="43">
        <f>SUM('งบ-คน'!$I$3)</f>
        <v>435</v>
      </c>
      <c r="J35" s="44">
        <f t="shared" si="3"/>
        <v>435</v>
      </c>
      <c r="K35" s="43" t="s">
        <v>23</v>
      </c>
      <c r="L35" s="43" t="s">
        <v>734</v>
      </c>
      <c r="M35" s="43" t="s">
        <v>736</v>
      </c>
      <c r="N35" s="43" t="s">
        <v>737</v>
      </c>
      <c r="O35" s="43" t="s">
        <v>732</v>
      </c>
      <c r="P35" s="43" t="s">
        <v>733</v>
      </c>
    </row>
    <row r="36" spans="1:16" s="43" customFormat="1" ht="16.5" customHeight="1">
      <c r="A36" s="42">
        <v>88</v>
      </c>
      <c r="B36" s="43" t="s">
        <v>137</v>
      </c>
      <c r="C36" s="43" t="s">
        <v>525</v>
      </c>
      <c r="D36" s="43" t="s">
        <v>293</v>
      </c>
      <c r="E36" s="43" t="s">
        <v>526</v>
      </c>
      <c r="F36" s="43" t="s">
        <v>527</v>
      </c>
      <c r="G36" s="43" t="str">
        <f t="shared" si="2"/>
        <v>นายเฉลิม อินทะรังษี</v>
      </c>
      <c r="H36" s="43">
        <v>1</v>
      </c>
      <c r="I36" s="43">
        <f>SUM('งบ-คน'!$I$3)</f>
        <v>435</v>
      </c>
      <c r="J36" s="44">
        <f t="shared" si="3"/>
        <v>435</v>
      </c>
      <c r="K36" s="43" t="s">
        <v>23</v>
      </c>
      <c r="L36" s="43" t="s">
        <v>734</v>
      </c>
      <c r="M36" s="43" t="s">
        <v>736</v>
      </c>
      <c r="N36" s="43" t="s">
        <v>737</v>
      </c>
      <c r="O36" s="43" t="s">
        <v>732</v>
      </c>
      <c r="P36" s="43" t="s">
        <v>733</v>
      </c>
    </row>
    <row r="37" spans="1:16" s="43" customFormat="1" ht="16.5" customHeight="1">
      <c r="A37" s="42">
        <v>93</v>
      </c>
      <c r="B37" s="43" t="s">
        <v>192</v>
      </c>
      <c r="C37" s="43" t="s">
        <v>535</v>
      </c>
      <c r="D37" s="43" t="s">
        <v>293</v>
      </c>
      <c r="E37" s="43" t="s">
        <v>539</v>
      </c>
      <c r="F37" s="43" t="s">
        <v>540</v>
      </c>
      <c r="G37" s="43" t="str">
        <f t="shared" si="2"/>
        <v>นายเทพวิกรณ์ มณีวัง</v>
      </c>
      <c r="H37" s="43">
        <v>1</v>
      </c>
      <c r="I37" s="43">
        <f>SUM('งบ-คน'!$I$3)</f>
        <v>435</v>
      </c>
      <c r="J37" s="44">
        <f t="shared" si="3"/>
        <v>435</v>
      </c>
      <c r="K37" s="43" t="s">
        <v>23</v>
      </c>
      <c r="L37" s="43" t="s">
        <v>734</v>
      </c>
      <c r="M37" s="43" t="s">
        <v>736</v>
      </c>
      <c r="N37" s="43" t="s">
        <v>737</v>
      </c>
      <c r="O37" s="43" t="s">
        <v>732</v>
      </c>
      <c r="P37" s="43" t="s">
        <v>733</v>
      </c>
    </row>
    <row r="38" spans="1:16" s="43" customFormat="1" ht="16.5" customHeight="1">
      <c r="A38" s="42">
        <v>115</v>
      </c>
      <c r="B38" s="43" t="s">
        <v>191</v>
      </c>
      <c r="C38" s="43" t="s">
        <v>583</v>
      </c>
      <c r="D38" s="43" t="s">
        <v>290</v>
      </c>
      <c r="E38" s="43" t="s">
        <v>584</v>
      </c>
      <c r="F38" s="43" t="s">
        <v>585</v>
      </c>
      <c r="G38" s="43" t="str">
        <f t="shared" si="2"/>
        <v>นางยุพา สิทธิประเวช</v>
      </c>
      <c r="H38" s="43">
        <v>1</v>
      </c>
      <c r="I38" s="43">
        <f>SUM('งบ-คน'!$I$3)</f>
        <v>435</v>
      </c>
      <c r="J38" s="44">
        <f t="shared" si="3"/>
        <v>435</v>
      </c>
      <c r="K38" s="43" t="s">
        <v>23</v>
      </c>
      <c r="L38" s="43" t="s">
        <v>734</v>
      </c>
      <c r="M38" s="43" t="s">
        <v>736</v>
      </c>
      <c r="N38" s="43" t="s">
        <v>737</v>
      </c>
      <c r="O38" s="43" t="s">
        <v>732</v>
      </c>
      <c r="P38" s="43" t="s">
        <v>733</v>
      </c>
    </row>
    <row r="39" spans="1:16" s="43" customFormat="1" ht="16.5" customHeight="1">
      <c r="A39" s="42">
        <v>47</v>
      </c>
      <c r="B39" s="43" t="s">
        <v>394</v>
      </c>
      <c r="C39" s="43" t="s">
        <v>419</v>
      </c>
      <c r="D39" s="43" t="s">
        <v>293</v>
      </c>
      <c r="E39" s="43" t="s">
        <v>420</v>
      </c>
      <c r="F39" s="43" t="s">
        <v>421</v>
      </c>
      <c r="G39" s="43" t="str">
        <f t="shared" si="2"/>
        <v>นายธรรมนาถ คำไทย</v>
      </c>
      <c r="H39" s="43">
        <v>1</v>
      </c>
      <c r="I39" s="43">
        <f>SUM('งบ-คน'!$I$3)</f>
        <v>435</v>
      </c>
      <c r="J39" s="44">
        <f t="shared" si="3"/>
        <v>435</v>
      </c>
      <c r="K39" s="43" t="s">
        <v>23</v>
      </c>
      <c r="L39" s="43" t="s">
        <v>734</v>
      </c>
      <c r="M39" s="43" t="s">
        <v>736</v>
      </c>
      <c r="N39" s="43" t="s">
        <v>737</v>
      </c>
      <c r="O39" s="43" t="s">
        <v>732</v>
      </c>
      <c r="P39" s="43" t="s">
        <v>733</v>
      </c>
    </row>
    <row r="40" spans="1:16" s="43" customFormat="1" ht="16.5" customHeight="1">
      <c r="A40" s="42">
        <v>117</v>
      </c>
      <c r="B40" s="43" t="s">
        <v>186</v>
      </c>
      <c r="C40" s="43" t="s">
        <v>588</v>
      </c>
      <c r="D40" s="43" t="s">
        <v>290</v>
      </c>
      <c r="E40" s="43" t="s">
        <v>591</v>
      </c>
      <c r="F40" s="43" t="s">
        <v>592</v>
      </c>
      <c r="G40" s="43" t="str">
        <f t="shared" si="2"/>
        <v>นางบุษบา โพธิ์แต่ง</v>
      </c>
      <c r="H40" s="43">
        <v>1</v>
      </c>
      <c r="I40" s="43">
        <f>SUM('งบ-คน'!$I$3)</f>
        <v>435</v>
      </c>
      <c r="J40" s="44">
        <f t="shared" si="3"/>
        <v>435</v>
      </c>
      <c r="K40" s="43" t="s">
        <v>23</v>
      </c>
      <c r="L40" s="43" t="s">
        <v>734</v>
      </c>
      <c r="M40" s="43" t="s">
        <v>736</v>
      </c>
      <c r="N40" s="43" t="s">
        <v>737</v>
      </c>
      <c r="O40" s="43" t="s">
        <v>732</v>
      </c>
      <c r="P40" s="43" t="s">
        <v>733</v>
      </c>
    </row>
    <row r="41" spans="1:16" s="43" customFormat="1" ht="16.5" customHeight="1">
      <c r="A41" s="42">
        <v>9</v>
      </c>
      <c r="B41" s="43" t="s">
        <v>35</v>
      </c>
      <c r="C41" s="43" t="s">
        <v>302</v>
      </c>
      <c r="D41" s="43" t="s">
        <v>293</v>
      </c>
      <c r="E41" s="43" t="s">
        <v>311</v>
      </c>
      <c r="F41" s="43" t="s">
        <v>312</v>
      </c>
      <c r="G41" s="43" t="str">
        <f t="shared" si="2"/>
        <v>นายนิติศักดิ์ เต๋จ๊ะ</v>
      </c>
      <c r="H41" s="43">
        <v>2</v>
      </c>
      <c r="I41" s="43">
        <f>SUM('งบ-คน'!$I$3)</f>
        <v>435</v>
      </c>
      <c r="J41" s="44">
        <f t="shared" si="3"/>
        <v>870</v>
      </c>
      <c r="K41" s="43" t="s">
        <v>23</v>
      </c>
      <c r="L41" s="43" t="s">
        <v>734</v>
      </c>
      <c r="M41" s="43" t="s">
        <v>736</v>
      </c>
      <c r="N41" s="43" t="s">
        <v>737</v>
      </c>
      <c r="O41" s="43" t="s">
        <v>732</v>
      </c>
      <c r="P41" s="43" t="s">
        <v>733</v>
      </c>
    </row>
    <row r="42" spans="1:16" s="43" customFormat="1" ht="16.5" customHeight="1">
      <c r="A42" s="42">
        <v>11</v>
      </c>
      <c r="B42" s="43" t="s">
        <v>35</v>
      </c>
      <c r="C42" s="43" t="s">
        <v>302</v>
      </c>
      <c r="D42" s="43" t="s">
        <v>293</v>
      </c>
      <c r="E42" s="43" t="s">
        <v>315</v>
      </c>
      <c r="F42" s="43" t="s">
        <v>316</v>
      </c>
      <c r="G42" s="43" t="str">
        <f t="shared" si="2"/>
        <v>นายผดุง อินธิสอน</v>
      </c>
      <c r="H42" s="43">
        <v>2</v>
      </c>
      <c r="I42" s="43">
        <f>SUM('งบ-คน'!$I$3)</f>
        <v>435</v>
      </c>
      <c r="J42" s="44">
        <f t="shared" si="3"/>
        <v>870</v>
      </c>
      <c r="K42" s="43" t="s">
        <v>23</v>
      </c>
      <c r="L42" s="43" t="s">
        <v>734</v>
      </c>
      <c r="M42" s="43" t="s">
        <v>736</v>
      </c>
      <c r="N42" s="43" t="s">
        <v>737</v>
      </c>
      <c r="O42" s="43" t="s">
        <v>732</v>
      </c>
      <c r="P42" s="43" t="s">
        <v>733</v>
      </c>
    </row>
    <row r="43" spans="1:16" s="43" customFormat="1" ht="16.5" customHeight="1">
      <c r="A43" s="42">
        <v>52</v>
      </c>
      <c r="B43" s="43" t="s">
        <v>77</v>
      </c>
      <c r="C43" s="43" t="s">
        <v>422</v>
      </c>
      <c r="D43" s="43" t="s">
        <v>290</v>
      </c>
      <c r="E43" s="43" t="s">
        <v>431</v>
      </c>
      <c r="F43" s="43" t="s">
        <v>432</v>
      </c>
      <c r="G43" s="43" t="str">
        <f t="shared" si="2"/>
        <v>นางจันทร์ฉาย ประสิงห์</v>
      </c>
      <c r="H43" s="43">
        <v>2</v>
      </c>
      <c r="I43" s="43">
        <f>SUM('งบ-คน'!$I$3)</f>
        <v>435</v>
      </c>
      <c r="J43" s="44">
        <f t="shared" si="3"/>
        <v>870</v>
      </c>
      <c r="K43" s="43" t="s">
        <v>23</v>
      </c>
      <c r="L43" s="43" t="s">
        <v>734</v>
      </c>
      <c r="M43" s="43" t="s">
        <v>736</v>
      </c>
      <c r="N43" s="43" t="s">
        <v>737</v>
      </c>
      <c r="O43" s="43" t="s">
        <v>732</v>
      </c>
      <c r="P43" s="43" t="s">
        <v>733</v>
      </c>
    </row>
    <row r="44" spans="1:16" s="43" customFormat="1" ht="16.5" customHeight="1">
      <c r="A44" s="42">
        <v>56</v>
      </c>
      <c r="B44" s="43" t="s">
        <v>85</v>
      </c>
      <c r="C44" s="43" t="s">
        <v>437</v>
      </c>
      <c r="D44" s="43" t="s">
        <v>293</v>
      </c>
      <c r="E44" s="43" t="s">
        <v>447</v>
      </c>
      <c r="F44" s="43" t="s">
        <v>448</v>
      </c>
      <c r="G44" s="43" t="str">
        <f t="shared" si="2"/>
        <v>นายไพโรจน์ สุวรรณธัช</v>
      </c>
      <c r="H44" s="43">
        <v>2</v>
      </c>
      <c r="I44" s="43">
        <f>SUM('งบ-คน'!$I$3)</f>
        <v>435</v>
      </c>
      <c r="J44" s="44">
        <f t="shared" si="3"/>
        <v>870</v>
      </c>
      <c r="K44" s="43" t="s">
        <v>23</v>
      </c>
      <c r="L44" s="43" t="s">
        <v>734</v>
      </c>
      <c r="M44" s="43" t="s">
        <v>736</v>
      </c>
      <c r="N44" s="43" t="s">
        <v>737</v>
      </c>
      <c r="O44" s="43" t="s">
        <v>732</v>
      </c>
      <c r="P44" s="43" t="s">
        <v>733</v>
      </c>
    </row>
    <row r="45" spans="1:16" s="43" customFormat="1" ht="16.5" customHeight="1">
      <c r="A45" s="42">
        <v>109</v>
      </c>
      <c r="B45" s="43" t="s">
        <v>184</v>
      </c>
      <c r="C45" s="43" t="s">
        <v>552</v>
      </c>
      <c r="D45" s="43" t="s">
        <v>290</v>
      </c>
      <c r="E45" s="43" t="s">
        <v>571</v>
      </c>
      <c r="F45" s="43" t="s">
        <v>572</v>
      </c>
      <c r="G45" s="43" t="str">
        <f t="shared" si="2"/>
        <v>นางพิกุล นิตย์อำนวยผล</v>
      </c>
      <c r="H45" s="43">
        <v>2</v>
      </c>
      <c r="I45" s="43">
        <f>SUM('งบ-คน'!$I$3)</f>
        <v>435</v>
      </c>
      <c r="J45" s="44">
        <f t="shared" si="3"/>
        <v>870</v>
      </c>
      <c r="K45" s="43" t="s">
        <v>23</v>
      </c>
      <c r="L45" s="43" t="s">
        <v>734</v>
      </c>
      <c r="M45" s="43" t="s">
        <v>736</v>
      </c>
      <c r="N45" s="43" t="s">
        <v>737</v>
      </c>
      <c r="O45" s="43" t="s">
        <v>732</v>
      </c>
      <c r="P45" s="43" t="s">
        <v>733</v>
      </c>
    </row>
    <row r="46" spans="1:16" s="43" customFormat="1" ht="16.5" customHeight="1">
      <c r="A46" s="42">
        <v>80</v>
      </c>
      <c r="B46" s="43" t="s">
        <v>195</v>
      </c>
      <c r="C46" s="43" t="s">
        <v>504</v>
      </c>
      <c r="D46" s="43" t="s">
        <v>290</v>
      </c>
      <c r="E46" s="43" t="s">
        <v>383</v>
      </c>
      <c r="F46" s="43" t="s">
        <v>411</v>
      </c>
      <c r="G46" s="43" t="str">
        <f t="shared" si="2"/>
        <v>นางอ้อยทิพย์ ดวงจันทร์</v>
      </c>
      <c r="H46" s="43">
        <v>1</v>
      </c>
      <c r="I46" s="43">
        <f>SUM('งบ-คน'!$I$3)</f>
        <v>435</v>
      </c>
      <c r="J46" s="44">
        <f t="shared" si="3"/>
        <v>435</v>
      </c>
      <c r="K46" s="43" t="s">
        <v>23</v>
      </c>
      <c r="L46" s="43" t="s">
        <v>734</v>
      </c>
      <c r="M46" s="43" t="s">
        <v>736</v>
      </c>
      <c r="N46" s="43" t="s">
        <v>737</v>
      </c>
      <c r="O46" s="43" t="s">
        <v>732</v>
      </c>
      <c r="P46" s="43" t="s">
        <v>733</v>
      </c>
    </row>
    <row r="47" spans="1:16" s="43" customFormat="1" ht="16.5" customHeight="1">
      <c r="A47" s="42">
        <v>81</v>
      </c>
      <c r="B47" s="43" t="s">
        <v>195</v>
      </c>
      <c r="C47" s="43" t="s">
        <v>504</v>
      </c>
      <c r="D47" s="43" t="s">
        <v>293</v>
      </c>
      <c r="E47" s="43" t="s">
        <v>509</v>
      </c>
      <c r="F47" s="43" t="s">
        <v>510</v>
      </c>
      <c r="G47" s="43" t="str">
        <f t="shared" si="2"/>
        <v>นายวีระยุทธ สุขสาย</v>
      </c>
      <c r="H47" s="43">
        <v>2</v>
      </c>
      <c r="I47" s="43">
        <f>SUM('งบ-คน'!$I$3)</f>
        <v>435</v>
      </c>
      <c r="J47" s="44">
        <f t="shared" si="3"/>
        <v>870</v>
      </c>
      <c r="K47" s="43" t="s">
        <v>23</v>
      </c>
      <c r="L47" s="43" t="s">
        <v>734</v>
      </c>
      <c r="M47" s="43" t="s">
        <v>736</v>
      </c>
      <c r="N47" s="43" t="s">
        <v>737</v>
      </c>
      <c r="O47" s="43" t="s">
        <v>732</v>
      </c>
      <c r="P47" s="43" t="s">
        <v>733</v>
      </c>
    </row>
    <row r="48" spans="1:16" s="43" customFormat="1" ht="16.5" customHeight="1">
      <c r="A48" s="42">
        <v>83</v>
      </c>
      <c r="B48" s="43" t="s">
        <v>195</v>
      </c>
      <c r="C48" s="43" t="s">
        <v>504</v>
      </c>
      <c r="D48" s="43" t="s">
        <v>290</v>
      </c>
      <c r="E48" s="43" t="s">
        <v>513</v>
      </c>
      <c r="F48" s="43" t="s">
        <v>514</v>
      </c>
      <c r="G48" s="43" t="str">
        <f t="shared" si="2"/>
        <v>นางพิศชานีย์ อินทวิวัฒน์</v>
      </c>
      <c r="H48" s="43">
        <v>3</v>
      </c>
      <c r="I48" s="43">
        <f>SUM('งบ-คน'!$I$3)</f>
        <v>435</v>
      </c>
      <c r="J48" s="44">
        <f t="shared" si="3"/>
        <v>1305</v>
      </c>
      <c r="K48" s="43" t="s">
        <v>23</v>
      </c>
      <c r="L48" s="43" t="s">
        <v>734</v>
      </c>
      <c r="M48" s="43" t="s">
        <v>736</v>
      </c>
      <c r="N48" s="43" t="s">
        <v>737</v>
      </c>
      <c r="O48" s="43" t="s">
        <v>732</v>
      </c>
      <c r="P48" s="43" t="s">
        <v>733</v>
      </c>
    </row>
    <row r="50" spans="1:17" s="43" customFormat="1" ht="16.5" customHeight="1">
      <c r="A50" s="42">
        <v>60</v>
      </c>
      <c r="B50" s="43" t="s">
        <v>85</v>
      </c>
      <c r="C50" s="43" t="s">
        <v>455</v>
      </c>
      <c r="D50" s="43" t="s">
        <v>293</v>
      </c>
      <c r="E50" s="43" t="s">
        <v>456</v>
      </c>
      <c r="F50" s="43" t="s">
        <v>457</v>
      </c>
      <c r="G50" s="43" t="str">
        <f>D50&amp;E50&amp;" "&amp;F50</f>
        <v>นายประเสริฐ เหล่ากาแฝง</v>
      </c>
      <c r="H50" s="43">
        <v>1</v>
      </c>
      <c r="I50" s="43">
        <f>SUM('งบ-คน'!$I$3)</f>
        <v>435</v>
      </c>
      <c r="J50" s="44">
        <f>H50*I50</f>
        <v>435</v>
      </c>
      <c r="K50" s="43" t="s">
        <v>23</v>
      </c>
      <c r="L50" s="43" t="s">
        <v>12</v>
      </c>
      <c r="M50" s="43" t="s">
        <v>394</v>
      </c>
      <c r="N50" s="43" t="s">
        <v>727</v>
      </c>
      <c r="O50" s="43" t="s">
        <v>732</v>
      </c>
      <c r="P50" s="43" t="s">
        <v>733</v>
      </c>
      <c r="Q50" s="43" t="s">
        <v>729</v>
      </c>
    </row>
    <row r="51" spans="1:16" s="43" customFormat="1" ht="16.5" customHeight="1">
      <c r="A51" s="42">
        <v>66</v>
      </c>
      <c r="B51" s="43" t="s">
        <v>180</v>
      </c>
      <c r="C51" s="43" t="s">
        <v>465</v>
      </c>
      <c r="D51" s="43" t="s">
        <v>290</v>
      </c>
      <c r="E51" s="43" t="s">
        <v>468</v>
      </c>
      <c r="F51" s="43" t="s">
        <v>469</v>
      </c>
      <c r="G51" s="43" t="str">
        <f>D51&amp;E51&amp;" "&amp;F51</f>
        <v>นางโฉมฉาย พานแก้ว</v>
      </c>
      <c r="H51" s="43">
        <v>1</v>
      </c>
      <c r="I51" s="43">
        <f>SUM('งบ-คน'!$I$3)</f>
        <v>435</v>
      </c>
      <c r="J51" s="44">
        <f>H51*I51</f>
        <v>435</v>
      </c>
      <c r="K51" s="43" t="s">
        <v>23</v>
      </c>
      <c r="L51" s="43" t="s">
        <v>12</v>
      </c>
      <c r="M51" s="43" t="s">
        <v>394</v>
      </c>
      <c r="N51" s="43" t="s">
        <v>735</v>
      </c>
      <c r="O51" s="43" t="s">
        <v>732</v>
      </c>
      <c r="P51" s="43" t="s">
        <v>733</v>
      </c>
    </row>
    <row r="52" spans="1:16" s="43" customFormat="1" ht="16.5" customHeight="1">
      <c r="A52" s="42">
        <v>75</v>
      </c>
      <c r="B52" s="43" t="s">
        <v>180</v>
      </c>
      <c r="C52" s="43" t="s">
        <v>486</v>
      </c>
      <c r="D52" s="43" t="s">
        <v>293</v>
      </c>
      <c r="E52" s="43" t="s">
        <v>488</v>
      </c>
      <c r="F52" s="43" t="s">
        <v>489</v>
      </c>
      <c r="G52" s="43" t="str">
        <f>D52&amp;E52&amp;" "&amp;F52</f>
        <v>นายจำรูญ จันทร์เช้า</v>
      </c>
      <c r="H52" s="43">
        <v>2</v>
      </c>
      <c r="I52" s="43">
        <f>SUM('งบ-คน'!$I$3)</f>
        <v>435</v>
      </c>
      <c r="J52" s="44">
        <f>H52*I52</f>
        <v>870</v>
      </c>
      <c r="K52" s="43" t="s">
        <v>23</v>
      </c>
      <c r="L52" s="43" t="s">
        <v>12</v>
      </c>
      <c r="M52" s="43" t="s">
        <v>394</v>
      </c>
      <c r="N52" s="43" t="s">
        <v>735</v>
      </c>
      <c r="O52" s="43" t="s">
        <v>732</v>
      </c>
      <c r="P52" s="43" t="s">
        <v>733</v>
      </c>
    </row>
    <row r="54" spans="1:15" s="43" customFormat="1" ht="16.5" customHeight="1">
      <c r="A54" s="42">
        <v>26</v>
      </c>
      <c r="B54" s="43" t="s">
        <v>196</v>
      </c>
      <c r="C54" s="43" t="s">
        <v>358</v>
      </c>
      <c r="D54" s="43" t="s">
        <v>293</v>
      </c>
      <c r="E54" s="43" t="s">
        <v>365</v>
      </c>
      <c r="F54" s="43" t="s">
        <v>366</v>
      </c>
      <c r="G54" s="43" t="str">
        <f>D54&amp;E54&amp;" "&amp;F54</f>
        <v>นายสมศักดิ์ ตานะเป็ง</v>
      </c>
      <c r="H54" s="43">
        <v>2</v>
      </c>
      <c r="I54" s="43">
        <f>SUM('งบ-คน'!$I$3)</f>
        <v>435</v>
      </c>
      <c r="J54" s="44">
        <f>H54*I54</f>
        <v>870</v>
      </c>
      <c r="K54" s="43" t="s">
        <v>23</v>
      </c>
      <c r="L54" s="43" t="s">
        <v>734</v>
      </c>
      <c r="M54" s="43" t="s">
        <v>736</v>
      </c>
      <c r="N54" s="43" t="s">
        <v>737</v>
      </c>
      <c r="O54" s="43" t="s">
        <v>732</v>
      </c>
    </row>
    <row r="55" spans="1:15" s="43" customFormat="1" ht="16.5" customHeight="1">
      <c r="A55" s="42">
        <v>33</v>
      </c>
      <c r="B55" s="43" t="s">
        <v>206</v>
      </c>
      <c r="C55" s="43" t="s">
        <v>372</v>
      </c>
      <c r="D55" s="43" t="s">
        <v>290</v>
      </c>
      <c r="E55" s="43" t="s">
        <v>384</v>
      </c>
      <c r="F55" s="43" t="s">
        <v>385</v>
      </c>
      <c r="G55" s="43" t="str">
        <f>D55&amp;E55&amp;" "&amp;F55</f>
        <v>นางญาณิศา คำภิระ</v>
      </c>
      <c r="H55" s="43">
        <v>2</v>
      </c>
      <c r="I55" s="43">
        <f>SUM('งบ-คน'!$I$3)</f>
        <v>435</v>
      </c>
      <c r="J55" s="44">
        <f>H55*I55</f>
        <v>870</v>
      </c>
      <c r="K55" s="43" t="s">
        <v>23</v>
      </c>
      <c r="L55" s="43" t="s">
        <v>12</v>
      </c>
      <c r="M55" s="43" t="s">
        <v>394</v>
      </c>
      <c r="N55" s="43" t="s">
        <v>738</v>
      </c>
      <c r="O55" s="43" t="s">
        <v>732</v>
      </c>
    </row>
    <row r="56" spans="1:15" s="43" customFormat="1" ht="16.5" customHeight="1">
      <c r="A56" s="42">
        <v>119</v>
      </c>
      <c r="B56" s="43" t="s">
        <v>186</v>
      </c>
      <c r="C56" s="43" t="s">
        <v>588</v>
      </c>
      <c r="D56" s="43" t="s">
        <v>287</v>
      </c>
      <c r="E56" s="43" t="s">
        <v>597</v>
      </c>
      <c r="F56" s="43" t="s">
        <v>598</v>
      </c>
      <c r="G56" s="43" t="str">
        <f>D56&amp;E56&amp;" "&amp;F56</f>
        <v>นางสาวณัฏฐิณี ปินตา</v>
      </c>
      <c r="H56" s="43">
        <v>5</v>
      </c>
      <c r="I56" s="43">
        <f>SUM('งบ-คน'!$I$3)</f>
        <v>435</v>
      </c>
      <c r="J56" s="44">
        <f>H56*I56</f>
        <v>2175</v>
      </c>
      <c r="K56" s="43" t="s">
        <v>23</v>
      </c>
      <c r="L56" s="43" t="s">
        <v>12</v>
      </c>
      <c r="M56" s="43" t="s">
        <v>740</v>
      </c>
      <c r="N56" s="43" t="s">
        <v>739</v>
      </c>
      <c r="O56" s="43" t="s">
        <v>732</v>
      </c>
    </row>
    <row r="57" spans="1:16" s="43" customFormat="1" ht="16.5" customHeight="1">
      <c r="A57" s="42">
        <v>54</v>
      </c>
      <c r="B57" s="43" t="s">
        <v>85</v>
      </c>
      <c r="C57" s="43" t="s">
        <v>437</v>
      </c>
      <c r="D57" s="43" t="s">
        <v>293</v>
      </c>
      <c r="E57" s="43" t="s">
        <v>438</v>
      </c>
      <c r="F57" s="43" t="s">
        <v>439</v>
      </c>
      <c r="G57" s="43" t="str">
        <f>D57&amp;E57&amp;" "&amp;F57</f>
        <v>นายเจริญ ศรีวิชัย</v>
      </c>
      <c r="H57" s="43">
        <v>1</v>
      </c>
      <c r="I57" s="43">
        <f>SUM('งบ-คน'!$I$3)</f>
        <v>435</v>
      </c>
      <c r="J57" s="44">
        <f>H57*I57</f>
        <v>435</v>
      </c>
      <c r="K57" s="43" t="s">
        <v>23</v>
      </c>
      <c r="L57" s="43" t="s">
        <v>275</v>
      </c>
      <c r="M57" s="43" t="s">
        <v>736</v>
      </c>
      <c r="N57" s="43" t="s">
        <v>737</v>
      </c>
      <c r="O57" s="43" t="s">
        <v>744</v>
      </c>
      <c r="P57" s="43" t="s">
        <v>745</v>
      </c>
    </row>
    <row r="58" spans="1:15" s="43" customFormat="1" ht="16.5" customHeight="1">
      <c r="A58" s="42">
        <v>129</v>
      </c>
      <c r="B58" s="43" t="s">
        <v>189</v>
      </c>
      <c r="C58" s="43" t="s">
        <v>608</v>
      </c>
      <c r="D58" s="43" t="s">
        <v>287</v>
      </c>
      <c r="E58" s="43" t="s">
        <v>623</v>
      </c>
      <c r="F58" s="43" t="s">
        <v>624</v>
      </c>
      <c r="G58" s="43" t="str">
        <f>D58&amp;E58&amp;" "&amp;F58</f>
        <v>นางสาวสายรุ้ง หล่อใจ</v>
      </c>
      <c r="H58" s="43">
        <v>3</v>
      </c>
      <c r="I58" s="43">
        <f>SUM('งบ-คน'!$I$3)</f>
        <v>435</v>
      </c>
      <c r="J58" s="44">
        <f>H58*I58</f>
        <v>1305</v>
      </c>
      <c r="K58" s="43" t="s">
        <v>23</v>
      </c>
      <c r="L58" s="43" t="s">
        <v>746</v>
      </c>
      <c r="M58" s="43" t="s">
        <v>189</v>
      </c>
      <c r="N58" s="43" t="s">
        <v>747</v>
      </c>
      <c r="O58" s="43" t="s">
        <v>744</v>
      </c>
    </row>
    <row r="59" spans="1:10" s="43" customFormat="1" ht="16.5" customHeight="1">
      <c r="A59" s="42"/>
      <c r="J59" s="44"/>
    </row>
    <row r="60" spans="1:10" s="43" customFormat="1" ht="16.5" customHeight="1">
      <c r="A60" s="42"/>
      <c r="J60" s="44"/>
    </row>
    <row r="62" spans="8:10" ht="19.5" customHeight="1">
      <c r="H62" s="46">
        <f>SUM(H4:H61)</f>
        <v>80</v>
      </c>
      <c r="J62" s="47">
        <f>SUM(J31:J61)</f>
        <v>19140</v>
      </c>
    </row>
    <row r="63" spans="8:10" s="99" customFormat="1" ht="19.5" customHeight="1">
      <c r="H63" s="99" t="s">
        <v>632</v>
      </c>
      <c r="J63" s="99" t="s">
        <v>633</v>
      </c>
    </row>
    <row r="70" ht="16.5" customHeight="1">
      <c r="K70" s="40" t="s">
        <v>634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spkcm365</cp:lastModifiedBy>
  <cp:lastPrinted>2024-03-29T06:43:26Z</cp:lastPrinted>
  <dcterms:created xsi:type="dcterms:W3CDTF">2018-01-05T06:02:15Z</dcterms:created>
  <dcterms:modified xsi:type="dcterms:W3CDTF">2024-03-29T06:43:51Z</dcterms:modified>
  <cp:category/>
  <cp:version/>
  <cp:contentType/>
  <cp:contentStatus/>
</cp:coreProperties>
</file>