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A3BABFDA-81C9-4C4E-8BA4-843521F9C90C}" xr6:coauthVersionLast="47" xr6:coauthVersionMax="47" xr10:uidLastSave="{00000000-0000-0000-0000-000000000000}"/>
  <bookViews>
    <workbookView xWindow="-108" yWindow="-108" windowWidth="23256" windowHeight="12456" xr2:uid="{7E51E931-9ABA-4077-89EE-EBF6CCA76687}"/>
  </bookViews>
  <sheets>
    <sheet name="รายการเปลี่ยนแปลง" sheetId="43" r:id="rId1"/>
    <sheet name="สพป.1" sheetId="46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46" l="1"/>
  <c r="C85" i="46"/>
  <c r="D79" i="46"/>
  <c r="F79" i="46"/>
  <c r="D78" i="46"/>
  <c r="F78" i="46"/>
  <c r="D77" i="46"/>
  <c r="F77" i="46"/>
  <c r="D76" i="46"/>
  <c r="F76" i="46"/>
  <c r="D75" i="46"/>
  <c r="F75" i="46"/>
  <c r="D74" i="46"/>
  <c r="F74" i="46"/>
  <c r="D73" i="46"/>
  <c r="F73" i="46"/>
  <c r="D72" i="46"/>
  <c r="F72" i="46"/>
  <c r="D71" i="46"/>
  <c r="F71" i="46"/>
  <c r="D70" i="46"/>
  <c r="F70" i="46"/>
  <c r="D69" i="46"/>
  <c r="F69" i="46"/>
  <c r="D68" i="46"/>
  <c r="F68" i="46"/>
  <c r="D67" i="46"/>
  <c r="F67" i="46"/>
  <c r="D66" i="46"/>
  <c r="F66" i="46"/>
  <c r="D65" i="46"/>
  <c r="F65" i="46"/>
  <c r="D64" i="46"/>
  <c r="F64" i="46"/>
  <c r="D63" i="46"/>
  <c r="F63" i="46"/>
  <c r="D62" i="46"/>
  <c r="F62" i="46"/>
  <c r="D61" i="46"/>
  <c r="F61" i="46"/>
  <c r="D60" i="46"/>
  <c r="F60" i="46"/>
  <c r="D59" i="46"/>
  <c r="F59" i="46"/>
  <c r="D58" i="46"/>
  <c r="F58" i="46"/>
  <c r="M57" i="46"/>
  <c r="D57" i="46"/>
  <c r="F57" i="46"/>
  <c r="D56" i="46"/>
  <c r="F56" i="46"/>
  <c r="D55" i="46"/>
  <c r="F55" i="46"/>
  <c r="D54" i="46"/>
  <c r="F54" i="46"/>
  <c r="D53" i="46"/>
  <c r="F53" i="46"/>
  <c r="D52" i="46"/>
  <c r="F52" i="46"/>
  <c r="D51" i="46"/>
  <c r="F51" i="46"/>
  <c r="D50" i="46"/>
  <c r="F50" i="46"/>
  <c r="D49" i="46"/>
  <c r="F49" i="46"/>
  <c r="D48" i="46"/>
  <c r="F48" i="46"/>
  <c r="D47" i="46"/>
  <c r="F47" i="46"/>
  <c r="D46" i="46"/>
  <c r="F46" i="46"/>
  <c r="D45" i="46"/>
  <c r="F45" i="46"/>
  <c r="D44" i="46"/>
  <c r="F44" i="46"/>
  <c r="D43" i="46"/>
  <c r="F43" i="46"/>
  <c r="D42" i="46"/>
  <c r="F42" i="46"/>
  <c r="D41" i="46"/>
  <c r="F41" i="46"/>
  <c r="D40" i="46"/>
  <c r="F40" i="46"/>
  <c r="D39" i="46"/>
  <c r="F39" i="46"/>
  <c r="D38" i="46"/>
  <c r="F38" i="46"/>
  <c r="D37" i="46"/>
  <c r="F37" i="46"/>
  <c r="D36" i="46"/>
  <c r="F36" i="46"/>
  <c r="D35" i="46"/>
  <c r="F35" i="46"/>
  <c r="D34" i="46"/>
  <c r="F34" i="46"/>
  <c r="D33" i="46"/>
  <c r="F33" i="46"/>
  <c r="D32" i="46"/>
  <c r="F32" i="46"/>
  <c r="D31" i="46"/>
  <c r="F31" i="46"/>
  <c r="D30" i="46"/>
  <c r="F30" i="46"/>
  <c r="D29" i="46"/>
  <c r="F29" i="46"/>
  <c r="D28" i="46"/>
  <c r="F28" i="46"/>
  <c r="D27" i="46"/>
  <c r="F27" i="46"/>
  <c r="D26" i="46"/>
  <c r="F26" i="46"/>
  <c r="D25" i="46"/>
  <c r="F25" i="46"/>
  <c r="D24" i="46"/>
  <c r="F24" i="46"/>
  <c r="D23" i="46"/>
  <c r="F23" i="46"/>
  <c r="D22" i="46"/>
  <c r="F22" i="46"/>
  <c r="D21" i="46"/>
  <c r="F21" i="46"/>
  <c r="D20" i="46"/>
  <c r="F20" i="46"/>
  <c r="D19" i="46"/>
  <c r="F19" i="46"/>
  <c r="D18" i="46"/>
  <c r="F18" i="46"/>
  <c r="D17" i="46"/>
  <c r="F17" i="46"/>
  <c r="D16" i="46"/>
  <c r="F16" i="46"/>
  <c r="D15" i="46"/>
  <c r="F15" i="46"/>
  <c r="D14" i="46"/>
  <c r="F14" i="46"/>
  <c r="D13" i="46"/>
  <c r="F13" i="46"/>
  <c r="D12" i="46"/>
  <c r="F12" i="46"/>
  <c r="D11" i="46"/>
  <c r="F11" i="46"/>
  <c r="D10" i="46"/>
  <c r="F10" i="46"/>
  <c r="D9" i="46"/>
  <c r="F9" i="46"/>
  <c r="D8" i="46"/>
  <c r="F8" i="46"/>
  <c r="D7" i="46"/>
  <c r="F7" i="46"/>
  <c r="D6" i="46"/>
  <c r="F6" i="46"/>
  <c r="D5" i="46"/>
  <c r="F5" i="46"/>
  <c r="D4" i="46"/>
  <c r="F4" i="46"/>
  <c r="G24" i="43"/>
  <c r="G23" i="43"/>
  <c r="G22" i="43"/>
  <c r="H19" i="43"/>
  <c r="G25" i="43"/>
  <c r="F85" i="46"/>
  <c r="D85" i="46"/>
</calcChain>
</file>

<file path=xl/sharedStrings.xml><?xml version="1.0" encoding="utf-8"?>
<sst xmlns="http://schemas.openxmlformats.org/spreadsheetml/2006/main" count="215" uniqueCount="208">
  <si>
    <t>คืนสภาพ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</si>
  <si>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</si>
  <si>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</si>
  <si>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</si>
  <si>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</si>
  <si>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</si>
  <si>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</si>
  <si>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ย้ายออก</t>
  </si>
  <si>
    <t>ข้อมูลการเปลี่ยนแปลงจำนวนสมาชิก ส.พ.ค.จังหวัดเชียงใหม่</t>
  </si>
  <si>
    <t>ชื่อ - สกุล</t>
  </si>
  <si>
    <t>ย้ายเข้า</t>
  </si>
  <si>
    <t>หน่วยงาน</t>
  </si>
  <si>
    <t>ด้วยเหตุ</t>
  </si>
  <si>
    <t>ลาออก</t>
  </si>
  <si>
    <t>ขาดส่ง</t>
  </si>
  <si>
    <t>ตาย</t>
  </si>
  <si>
    <t>ที่</t>
  </si>
  <si>
    <t>หน่วย สพป.ชม.เขต 1</t>
  </si>
  <si>
    <t>ทวน</t>
  </si>
  <si>
    <t>ลด</t>
  </si>
  <si>
    <t>นางนันทิกา  ชัยมงคล</t>
  </si>
  <si>
    <t>สมัคร</t>
  </si>
  <si>
    <t>นายวรเสฎฐ์  มาสกลาง</t>
  </si>
  <si>
    <t>นายประสิทธิญา  ปัญญาลือ</t>
  </si>
  <si>
    <t>นางสาวพัชรี  สายพาด</t>
  </si>
  <si>
    <t>นางสกายดาว  ใจสักเสริญ</t>
  </si>
  <si>
    <t>นางพัทธนันท์  ปัญญาลือ</t>
  </si>
  <si>
    <t>นางสาวรัตนา  สังข์ทอง</t>
  </si>
  <si>
    <t>เพิ่ม /</t>
  </si>
  <si>
    <t>อำเภอ</t>
  </si>
  <si>
    <t>สพค</t>
  </si>
  <si>
    <t>รายการเปลี่ยนแปลง</t>
  </si>
  <si>
    <t>สพป.1</t>
  </si>
  <si>
    <t>นางเพ็ญแข  ปานหมอก</t>
  </si>
  <si>
    <t>หมายเหตุ</t>
  </si>
  <si>
    <t>ฝากหัก / อื่น</t>
  </si>
  <si>
    <t>ปรับ-เพิ่ม</t>
  </si>
  <si>
    <t>ปรับ-ลด</t>
  </si>
  <si>
    <t>pcode</t>
  </si>
  <si>
    <t>name</t>
  </si>
  <si>
    <t>00033</t>
  </si>
  <si>
    <t>นางคลอใจ  อินทร์วงศ์</t>
  </si>
  <si>
    <t>01796</t>
  </si>
  <si>
    <t>01760</t>
  </si>
  <si>
    <t>นางชญานิษฐ์  สวรรค์ขวัญ</t>
  </si>
  <si>
    <t>02244</t>
  </si>
  <si>
    <t>02224</t>
  </si>
  <si>
    <t>01778</t>
  </si>
  <si>
    <t>นางสาวอนงค์  บัวปาย</t>
  </si>
  <si>
    <t>01797</t>
  </si>
  <si>
    <t>นางนิ่มอนงค์  รังษี</t>
  </si>
  <si>
    <t>00879</t>
  </si>
  <si>
    <t>นายจำลอง  สร้อยแหวน</t>
  </si>
  <si>
    <t>00931</t>
  </si>
  <si>
    <t>นางสายพิณ  กันทะวงศ์</t>
  </si>
  <si>
    <t>01046</t>
  </si>
  <si>
    <t>นางเกศรินทร์  ลอรักษา</t>
  </si>
  <si>
    <t>01520</t>
  </si>
  <si>
    <t>นางสาวกัลยา  จันทร์แดง</t>
  </si>
  <si>
    <t>02394</t>
  </si>
  <si>
    <t>นายประภวิษณุ  อาษากิจ</t>
  </si>
  <si>
    <t>01877</t>
  </si>
  <si>
    <t>นางสาวจันทนา  ไฝเจริญ</t>
  </si>
  <si>
    <t>00979</t>
  </si>
  <si>
    <t>02332</t>
  </si>
  <si>
    <t>01643</t>
  </si>
  <si>
    <t>นางศศินภา  บำเพ็ชร</t>
  </si>
  <si>
    <t>00144</t>
  </si>
  <si>
    <t>นางจันทร์จิรา  พนันตา</t>
  </si>
  <si>
    <t>01890</t>
  </si>
  <si>
    <t>02001</t>
  </si>
  <si>
    <t>นางมณทิรา  ตรีวงศ์</t>
  </si>
  <si>
    <t>01892</t>
  </si>
  <si>
    <t>นางปราณี  คำผง</t>
  </si>
  <si>
    <t>00318</t>
  </si>
  <si>
    <t>นางศิราณี  โกฎแก้ว</t>
  </si>
  <si>
    <t>02230</t>
  </si>
  <si>
    <t>00134</t>
  </si>
  <si>
    <t>นางพรพรรณ  เมืองสุวรรณ</t>
  </si>
  <si>
    <t>00315</t>
  </si>
  <si>
    <t>นายนิวัติ  มีแปง</t>
  </si>
  <si>
    <t>01721</t>
  </si>
  <si>
    <t>นางพวงผกา  ขัดผาบ</t>
  </si>
  <si>
    <t>02072</t>
  </si>
  <si>
    <t>นายศรีคราม  ปิจมิตร</t>
  </si>
  <si>
    <t>01712</t>
  </si>
  <si>
    <t>นางสาวชนิตาทิพย์  อนันต์สหัส</t>
  </si>
  <si>
    <t>00470</t>
  </si>
  <si>
    <t>นางสาวฐิติรัตน์  นาคทรัพย์</t>
  </si>
  <si>
    <t>01717</t>
  </si>
  <si>
    <t>นางอุบลวรรณ  ขันแข็ง</t>
  </si>
  <si>
    <t>01947</t>
  </si>
  <si>
    <t>01962</t>
  </si>
  <si>
    <t>นางอำพร  เดชโนนสังข์</t>
  </si>
  <si>
    <t>01149</t>
  </si>
  <si>
    <t>นายสว่าง  กันธาทิพย์</t>
  </si>
  <si>
    <t>01683</t>
  </si>
  <si>
    <t>01324</t>
  </si>
  <si>
    <t>นางสาวปาริชาติ  สุวรรณมา</t>
  </si>
  <si>
    <t>02380</t>
  </si>
  <si>
    <t>นางเสาวคนธ์  แสนวิไล</t>
  </si>
  <si>
    <t>01884</t>
  </si>
  <si>
    <t>นางกาญจนา  ฐานวิเศษ</t>
  </si>
  <si>
    <t>01829</t>
  </si>
  <si>
    <t>นางปณิดา  ดิศธรรม</t>
  </si>
  <si>
    <t>01246</t>
  </si>
  <si>
    <t>นายพิทักษ์  บุญเป็ง</t>
  </si>
  <si>
    <t>01363</t>
  </si>
  <si>
    <t>นายชัช  หมอยา</t>
  </si>
  <si>
    <t>01341</t>
  </si>
  <si>
    <t>นางโสภิษ  จะวะนะ</t>
  </si>
  <si>
    <t>01169</t>
  </si>
  <si>
    <t>นายสุเมธ  บุญเป็ง</t>
  </si>
  <si>
    <t>01166</t>
  </si>
  <si>
    <t>นางอารุณ  พุทธิมา</t>
  </si>
  <si>
    <t>ยอดหัก</t>
  </si>
  <si>
    <t>รวมหัก</t>
  </si>
  <si>
    <t>ทั้งสิ้น</t>
  </si>
  <si>
    <t>ส.พ.ค.</t>
  </si>
  <si>
    <t>นางสาวเพ็ญศรี สุริยะป้อ</t>
  </si>
  <si>
    <t>นายธีรภัทร ทองบุญ</t>
  </si>
  <si>
    <t>นางมยุรี ผิวชัย</t>
  </si>
  <si>
    <t>นายภูมินทร์ ฟุมูลเจริญ</t>
  </si>
  <si>
    <t>นางรุจินันท์ โสภาพิมพ์</t>
  </si>
  <si>
    <t>นางเหลี่ยม เปรมปรี</t>
  </si>
  <si>
    <t>นางดวงภา สนธิคุณ</t>
  </si>
  <si>
    <t>นายทองคำ สนธิคุณ</t>
  </si>
  <si>
    <t>นางฉันทนัทร์ กองบุญ</t>
  </si>
  <si>
    <t>นางสาวอินทิรา ศรีบุญเรือง</t>
  </si>
  <si>
    <t>นางสาวณัชชา สนธิคุณ</t>
  </si>
  <si>
    <t>เดิม - สกุล : นางณัชชา  สอนประสิทธิ์</t>
  </si>
  <si>
    <t>นางสาวสกาวเดือน ตนสิงห์</t>
  </si>
  <si>
    <t>นายเกษม ตนสิงห์</t>
  </si>
  <si>
    <t>นางปวรวรรณ ศรีคำ</t>
  </si>
  <si>
    <t>นายพูนศักดิ์ คุณกะมุต</t>
  </si>
  <si>
    <t>เดิม-คำนำ : นางสาวนิภารัตน์ ผาบคำ</t>
  </si>
  <si>
    <t>นางนิภารัตน์ ผาบคำ</t>
  </si>
  <si>
    <t>เดิม-คำนำ : นางสุดสวาท ปิงชัยวงษ์</t>
  </si>
  <si>
    <t>นางสาวสุดสวาท ปิงชัยวงษ์</t>
  </si>
  <si>
    <t>นางภัสร์วรา กบกันทา</t>
  </si>
  <si>
    <t>นางสาวณัฐพร สาทิสกุล</t>
  </si>
  <si>
    <t>นางประกายดาว ใจคำปัน</t>
  </si>
  <si>
    <t>นางนพวรรณ สมบัติใหม่</t>
  </si>
  <si>
    <t>นางสาว แอนลินดา เปรมปรี</t>
  </si>
  <si>
    <t>นางสาวคชาภรณ์ จำปาอิ่ม</t>
  </si>
  <si>
    <t>นางพิมพ์พันธุ์ ชุมภูชัย</t>
  </si>
  <si>
    <t>ไม่เป็น สพค. - รับฝาก</t>
  </si>
  <si>
    <t>นายธีรพงษ์ บัวลอยลม</t>
  </si>
  <si>
    <t>นางแสงจันทร์ บัวลอยลม</t>
  </si>
  <si>
    <t>เดิม-ชื่อ-สกุล : นางชลิตดา  สิทธิโชค //  รับฝากชำระ : นางแปง ดวงสุข - ตาย/ธค.64</t>
  </si>
  <si>
    <t>นางสาวภรณ์ทิพย์ แตงทอง</t>
  </si>
  <si>
    <t>นาย ประพันธ์ สมวงศ์</t>
  </si>
  <si>
    <t>นาง อำไพ สมวงศ์</t>
  </si>
  <si>
    <t>นายอิสราพร สมวงศ์</t>
  </si>
  <si>
    <t>นางมรกต อินต๊ะ</t>
  </si>
  <si>
    <t>นายสนั่น นะระ</t>
  </si>
  <si>
    <t>นายนเรศ สมจันทร์</t>
  </si>
  <si>
    <t>เดิม-ชื่อ-สกุลนางพัชรินทร์ วงศ์ติ๊บ</t>
  </si>
  <si>
    <t>นางสาววรรธนณัฐ กันทะใจ</t>
  </si>
  <si>
    <t>เพิ่ม [ + ]</t>
  </si>
  <si>
    <t xml:space="preserve">ลด [ - ] </t>
  </si>
  <si>
    <t>ประจำการ</t>
  </si>
  <si>
    <t>ตค.65/ตาย : นายสมพล เขียวสา</t>
  </si>
  <si>
    <t>นาง คำปัน หมื่นประจำ</t>
  </si>
  <si>
    <t xml:space="preserve">นางพิมใจ สุภารัตน์ </t>
  </si>
  <si>
    <t>นายวรากร หมื่นประจำ</t>
  </si>
  <si>
    <t>นาย พนม หวานเสียง</t>
  </si>
  <si>
    <t>เพิ่ม</t>
  </si>
  <si>
    <t>นาง บัวใส กู่หลู่</t>
  </si>
  <si>
    <t>นาย เจษฎาพงษ์ นทีนันท์</t>
  </si>
  <si>
    <t>นาง วราภรณ์ นิยมเวช</t>
  </si>
  <si>
    <t>นางนัยนา หวานเสียง</t>
  </si>
  <si>
    <t>นางลภิศรดา  ธันยารัตน์ศรัณ</t>
  </si>
  <si>
    <t>นางสาวภัทริน  มานิตวิริยกุล</t>
  </si>
  <si>
    <t>นายกฤษดาพร นทีนันท์</t>
  </si>
  <si>
    <t>นางอัมไพวรรณ เคหะลูน</t>
  </si>
  <si>
    <t>พ.ต.อ.ธนเดช เคหะลูน</t>
  </si>
  <si>
    <t>นาง แสงบูรณ์ ถมมา</t>
  </si>
  <si>
    <t>นาย เหมือน ถมมา</t>
  </si>
  <si>
    <t>นางพิชญาภา พิไรแสงจันทร์</t>
  </si>
  <si>
    <t>นางสาว พิชญ์ษินี โฉมอัมฤทธิ์</t>
  </si>
  <si>
    <t>นาย วรภัทร ดำรงชีพ</t>
  </si>
  <si>
    <t>นางสาว สุมิตรา โฉมอัมฤทธิ์</t>
  </si>
  <si>
    <t>นาย ไมตรี โฉมอัมฤทธิ์</t>
  </si>
  <si>
    <t>นายปรางค์ ฤกษ์ดี : ตาย/เมย.67</t>
  </si>
  <si>
    <t>ผู้รับผิดชอบ : พวงผกา พวงไม้มิ่ง (อ้อม)  :  เจ้าหน้าที่งานทะเบียน  โทร . 053-220347    Fax .  053-211985</t>
  </si>
  <si>
    <t>ว่าที่ ร.ต.อดินันท์ สุภาศรี</t>
  </si>
  <si>
    <t>นาย จันทร์แก้ว สุภาศรี</t>
  </si>
  <si>
    <t>พย.67/สมัคร : นายนิกร ณ นำพล</t>
  </si>
  <si>
    <t>นางสาว วันเพ็ญ  เส่งหล้า</t>
  </si>
  <si>
    <t>นาย นึก เส่งหล้า</t>
  </si>
  <si>
    <t>นาย หยั่ว เส่งหล้า</t>
  </si>
  <si>
    <t>นาย ปรีชา เปรมปรี</t>
  </si>
  <si>
    <t>นายสงกา เปรมปรี-ตาย/มิย.68</t>
  </si>
  <si>
    <t>นาย ยิ่ง จำปาอิ่ม-ตาย/สค.68</t>
  </si>
  <si>
    <t>นาย วิชาญ จำปาอิ่ม-ตาย/สค.68</t>
  </si>
  <si>
    <t>นาง แสงทอง จำปาอิ่ม</t>
  </si>
  <si>
    <t>นาง เกี๋ยงคำ สภาศรี : ตาย/พย.68</t>
  </si>
  <si>
    <t>ไม่มี</t>
  </si>
  <si>
    <t>จำนวนทั้งสิ้น  143  คน</t>
  </si>
  <si>
    <t>สมัคร/ธค.68 : นาง อุณาวรรณ จำปาอิ่ม</t>
  </si>
  <si>
    <t>พ.ค.69</t>
  </si>
  <si>
    <t>143 ราย x 405 บ.</t>
  </si>
  <si>
    <t>หักรายละ  405.00  บาท  ( 27 ราย x 15 บาท )</t>
  </si>
  <si>
    <t>ประจำเดือน :  มิถุนายน  2569</t>
  </si>
  <si>
    <t>มิ.ย.69</t>
  </si>
  <si>
    <t>มิ.ย. 69 / รวมทั้งสิ้น</t>
  </si>
  <si>
    <t>สพป.1 / มิ.ย.69 / ราย /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</si>
</sst>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6" formatCode="[$-1000000]0\ 0000\ 00000\ 00\ 0"/>
  </numFmts>
  <fonts count="24" x14ac:knownFonts="1">
    <font>
      <sz val="10"/>
      <name val="Arial"/>
      <charset val="222"/>
    </font>
    <font>
      <sz val="10"/>
      <name val="Arial"/>
      <charset val="22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color indexed="12"/>
      <name val="Arial"/>
      <family val="2"/>
    </font>
    <font>
      <b/>
      <u val="double"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Tahoma"/>
      <family val="2"/>
    </font>
    <font>
      <sz val="10"/>
      <color indexed="60"/>
      <name val="Arial"/>
      <family val="2"/>
    </font>
    <font>
      <b/>
      <u/>
      <sz val="10"/>
      <color indexed="60"/>
      <name val="Arial"/>
      <family val="2"/>
    </font>
    <font>
      <b/>
      <u val="double"/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43" fontId="2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43" fontId="2" fillId="0" borderId="0" xfId="1" applyFont="1" applyAlignment="1">
      <alignment horizontal="center"/>
    </xf>
    <xf numFmtId="43" fontId="3" fillId="0" borderId="0" xfId="1" applyFont="1"/>
    <xf numFmtId="196" fontId="3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3" fontId="3" fillId="0" borderId="0" xfId="1" applyFont="1" applyFill="1"/>
    <xf numFmtId="0" fontId="11" fillId="0" borderId="0" xfId="0" applyFont="1"/>
    <xf numFmtId="43" fontId="5" fillId="0" borderId="0" xfId="1" applyFont="1"/>
    <xf numFmtId="49" fontId="2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0" fillId="0" borderId="0" xfId="0" applyFont="1" applyAlignment="1">
      <alignment shrinkToFit="1"/>
    </xf>
    <xf numFmtId="43" fontId="20" fillId="0" borderId="0" xfId="1" applyFont="1" applyAlignment="1">
      <alignment horizontal="center"/>
    </xf>
    <xf numFmtId="43" fontId="20" fillId="0" borderId="0" xfId="1" applyFont="1"/>
    <xf numFmtId="43" fontId="21" fillId="0" borderId="0" xfId="1" applyFont="1"/>
    <xf numFmtId="43" fontId="21" fillId="0" borderId="0" xfId="1" applyFont="1" applyFill="1"/>
    <xf numFmtId="43" fontId="22" fillId="0" borderId="0" xfId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49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49" fontId="14" fillId="0" borderId="4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15" fillId="0" borderId="5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49" fontId="15" fillId="0" borderId="4" xfId="0" applyNumberFormat="1" applyFont="1" applyFill="1" applyBorder="1" applyAlignment="1">
      <alignment horizontal="left"/>
    </xf>
    <xf numFmtId="49" fontId="17" fillId="0" borderId="4" xfId="0" applyNumberFormat="1" applyFont="1" applyFill="1" applyBorder="1" applyAlignment="1">
      <alignment horizontal="left"/>
    </xf>
    <xf numFmtId="0" fontId="15" fillId="0" borderId="4" xfId="0" applyNumberFormat="1" applyFont="1" applyFill="1" applyBorder="1" applyAlignment="1">
      <alignment horizontal="left"/>
    </xf>
    <xf numFmtId="49" fontId="15" fillId="0" borderId="5" xfId="0" applyNumberFormat="1" applyFont="1" applyBorder="1" applyAlignment="1">
      <alignment horizontal="left"/>
    </xf>
    <xf numFmtId="49" fontId="14" fillId="0" borderId="4" xfId="0" applyNumberFormat="1" applyFont="1" applyFill="1" applyBorder="1" applyAlignment="1">
      <alignment horizontal="left"/>
    </xf>
    <xf numFmtId="0" fontId="15" fillId="0" borderId="4" xfId="0" applyFont="1" applyFill="1" applyBorder="1"/>
    <xf numFmtId="0" fontId="14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5" fillId="0" borderId="4" xfId="0" applyFont="1" applyBorder="1"/>
    <xf numFmtId="49" fontId="14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18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9" fontId="15" fillId="0" borderId="8" xfId="0" applyNumberFormat="1" applyFont="1" applyBorder="1" applyAlignment="1">
      <alignment horizontal="left"/>
    </xf>
    <xf numFmtId="0" fontId="15" fillId="0" borderId="0" xfId="0" applyFont="1"/>
    <xf numFmtId="0" fontId="19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43" fontId="20" fillId="0" borderId="0" xfId="1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0" fontId="23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left"/>
    </xf>
    <xf numFmtId="0" fontId="21" fillId="0" borderId="0" xfId="0" applyFont="1" applyAlignment="1">
      <alignment shrinkToFit="1"/>
    </xf>
    <xf numFmtId="49" fontId="3" fillId="0" borderId="0" xfId="0" applyNumberFormat="1" applyFont="1" applyAlignment="1">
      <alignment horizontal="left" shrinkToFit="1"/>
    </xf>
    <xf numFmtId="0" fontId="14" fillId="0" borderId="5" xfId="0" applyFont="1" applyBorder="1" applyAlignment="1">
      <alignment horizontal="left"/>
    </xf>
    <xf numFmtId="49" fontId="14" fillId="0" borderId="4" xfId="0" applyNumberFormat="1" applyFont="1" applyBorder="1"/>
    <xf numFmtId="0" fontId="14" fillId="0" borderId="4" xfId="0" applyFont="1" applyBorder="1"/>
    <xf numFmtId="49" fontId="14" fillId="0" borderId="5" xfId="0" applyNumberFormat="1" applyFont="1" applyBorder="1" applyAlignment="1">
      <alignment horizontal="left"/>
    </xf>
    <xf numFmtId="0" fontId="15" fillId="0" borderId="10" xfId="0" applyFont="1" applyBorder="1"/>
    <xf numFmtId="0" fontId="15" fillId="0" borderId="8" xfId="0" applyFont="1" applyBorder="1"/>
    <xf numFmtId="49" fontId="15" fillId="0" borderId="4" xfId="0" applyNumberFormat="1" applyFont="1" applyBorder="1" applyAlignment="1">
      <alignment horizontal="left" shrinkToFit="1"/>
    </xf>
    <xf numFmtId="0" fontId="2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70B7-5239-4373-AD2B-D656148976F9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34" customWidth="1"/>
    <col min="2" max="2" width="4.5546875" style="34" customWidth="1"/>
    <col min="3" max="3" width="25.21875" style="34" customWidth="1"/>
    <col min="4" max="4" width="7.77734375" style="35" customWidth="1"/>
    <col min="5" max="5" width="12.33203125" style="34" customWidth="1"/>
    <col min="6" max="6" width="20.77734375" style="34" bestFit="1" customWidth="1"/>
    <col min="7" max="7" width="8.77734375" style="34" customWidth="1"/>
    <col min="8" max="8" width="7.77734375" style="35" customWidth="1"/>
    <col min="9" max="9" width="11.77734375" style="34" customWidth="1"/>
    <col min="10" max="10" width="17.109375" style="38" customWidth="1"/>
    <col min="11" max="11" width="5.77734375" style="38" customWidth="1"/>
    <col min="12" max="12" width="29.109375" style="38" customWidth="1"/>
    <col min="13" max="13" width="9.109375" style="34"/>
    <col min="14" max="14" width="25.109375" style="34" bestFit="1" customWidth="1"/>
    <col min="15" max="16384" width="9.109375" style="34"/>
  </cols>
  <sheetData>
    <row r="1" spans="1:12" ht="21" customHeight="1" x14ac:dyDescent="0.35">
      <c r="A1" s="33" t="s">
        <v>8</v>
      </c>
      <c r="C1" s="33"/>
      <c r="D1" s="33"/>
      <c r="E1" s="33"/>
      <c r="F1" s="35"/>
      <c r="G1" s="36" t="s">
        <v>185</v>
      </c>
      <c r="H1" s="37"/>
      <c r="I1" s="38"/>
      <c r="J1" s="35"/>
    </row>
    <row r="2" spans="1:12" ht="21" customHeight="1" x14ac:dyDescent="0.25">
      <c r="A2" s="33" t="s">
        <v>204</v>
      </c>
      <c r="L2" s="34"/>
    </row>
    <row r="3" spans="1:12" ht="21" customHeight="1" x14ac:dyDescent="0.25">
      <c r="A3" s="35" t="s">
        <v>203</v>
      </c>
      <c r="B3" s="35"/>
      <c r="C3" s="35"/>
      <c r="E3" s="35"/>
      <c r="F3" s="35"/>
    </row>
    <row r="4" spans="1:12" ht="21" customHeight="1" x14ac:dyDescent="0.25">
      <c r="A4" s="39" t="s">
        <v>17</v>
      </c>
      <c r="B4" s="39"/>
      <c r="C4" s="39"/>
      <c r="D4" s="39"/>
      <c r="E4" s="39"/>
      <c r="F4" s="39"/>
      <c r="G4" s="39"/>
      <c r="H4" s="34"/>
      <c r="I4" s="38"/>
      <c r="J4" s="35"/>
    </row>
    <row r="5" spans="1:12" ht="21" customHeight="1" thickBot="1" x14ac:dyDescent="0.3">
      <c r="A5" s="35" t="s">
        <v>199</v>
      </c>
      <c r="D5" s="34"/>
      <c r="H5" s="34"/>
      <c r="I5" s="38"/>
    </row>
    <row r="6" spans="1:12" s="35" customFormat="1" ht="20.100000000000001" customHeight="1" thickTop="1" x14ac:dyDescent="0.25">
      <c r="A6" s="40" t="s">
        <v>28</v>
      </c>
      <c r="B6" s="41" t="s">
        <v>16</v>
      </c>
      <c r="C6" s="40" t="s">
        <v>9</v>
      </c>
      <c r="D6" s="41" t="s">
        <v>1</v>
      </c>
      <c r="E6" s="41" t="s">
        <v>29</v>
      </c>
      <c r="F6" s="41" t="s">
        <v>11</v>
      </c>
      <c r="G6" s="40" t="s">
        <v>12</v>
      </c>
      <c r="H6" s="41" t="s">
        <v>1</v>
      </c>
      <c r="I6" s="41" t="s">
        <v>29</v>
      </c>
      <c r="J6" s="41" t="s">
        <v>2</v>
      </c>
      <c r="K6" s="41" t="s">
        <v>3</v>
      </c>
      <c r="L6" s="41" t="s">
        <v>34</v>
      </c>
    </row>
    <row r="7" spans="1:12" ht="20.100000000000001" customHeight="1" thickBot="1" x14ac:dyDescent="0.3">
      <c r="A7" s="42" t="s">
        <v>19</v>
      </c>
      <c r="B7" s="43"/>
      <c r="C7" s="42"/>
      <c r="D7" s="43" t="s">
        <v>30</v>
      </c>
      <c r="E7" s="43"/>
      <c r="F7" s="43" t="s">
        <v>4</v>
      </c>
      <c r="G7" s="42"/>
      <c r="H7" s="43" t="s">
        <v>30</v>
      </c>
      <c r="I7" s="43"/>
      <c r="J7" s="43" t="s">
        <v>5</v>
      </c>
      <c r="K7" s="43" t="s">
        <v>6</v>
      </c>
      <c r="L7" s="43" t="s">
        <v>35</v>
      </c>
    </row>
    <row r="8" spans="1:12" ht="20.100000000000001" customHeight="1" thickTop="1" x14ac:dyDescent="0.25">
      <c r="A8" s="44"/>
      <c r="B8" s="45"/>
      <c r="C8" s="44"/>
      <c r="D8" s="45"/>
      <c r="E8" s="45"/>
      <c r="F8" s="45"/>
      <c r="G8" s="44"/>
      <c r="H8" s="45"/>
      <c r="I8" s="45"/>
      <c r="J8" s="45"/>
      <c r="K8" s="45"/>
      <c r="L8" s="45"/>
    </row>
    <row r="9" spans="1:12" ht="20.100000000000001" customHeight="1" x14ac:dyDescent="0.25">
      <c r="A9" s="46"/>
      <c r="B9" s="46"/>
      <c r="C9" s="46"/>
      <c r="D9" s="47" t="s">
        <v>32</v>
      </c>
      <c r="E9" s="46"/>
      <c r="F9" s="48" t="s">
        <v>201</v>
      </c>
      <c r="G9" s="46"/>
      <c r="H9" s="46">
        <v>143</v>
      </c>
      <c r="I9" s="46"/>
      <c r="J9" s="49"/>
      <c r="K9" s="49"/>
      <c r="L9" s="49"/>
    </row>
    <row r="10" spans="1:12" ht="20.100000000000001" customHeight="1" x14ac:dyDescent="0.25">
      <c r="A10" s="46"/>
      <c r="B10" s="46"/>
      <c r="C10" s="46"/>
      <c r="D10" s="46"/>
      <c r="E10" s="46"/>
      <c r="F10" s="46" t="s">
        <v>21</v>
      </c>
      <c r="G10" s="46"/>
      <c r="H10" s="46"/>
      <c r="I10" s="46"/>
      <c r="J10" s="48"/>
      <c r="K10" s="48"/>
      <c r="L10" s="48"/>
    </row>
    <row r="11" spans="1:12" ht="20.100000000000001" customHeight="1" x14ac:dyDescent="0.25">
      <c r="A11" s="46"/>
      <c r="B11" s="46"/>
      <c r="C11" s="50"/>
      <c r="D11" s="46"/>
      <c r="E11" s="46"/>
      <c r="F11" s="46" t="s">
        <v>10</v>
      </c>
      <c r="G11" s="46"/>
      <c r="H11" s="46"/>
      <c r="I11" s="46"/>
      <c r="J11" s="48"/>
      <c r="K11" s="48"/>
      <c r="L11" s="48"/>
    </row>
    <row r="12" spans="1:12" ht="20.100000000000001" customHeight="1" x14ac:dyDescent="0.25">
      <c r="A12" s="46"/>
      <c r="B12" s="46"/>
      <c r="C12" s="50"/>
      <c r="D12" s="46"/>
      <c r="E12" s="46"/>
      <c r="F12" s="46" t="s">
        <v>36</v>
      </c>
      <c r="G12" s="46"/>
      <c r="H12" s="46"/>
      <c r="I12" s="46"/>
      <c r="J12" s="48"/>
      <c r="K12" s="48"/>
      <c r="L12" s="48"/>
    </row>
    <row r="13" spans="1:12" ht="20.100000000000001" customHeight="1" x14ac:dyDescent="0.25">
      <c r="A13" s="46"/>
      <c r="B13" s="46"/>
      <c r="C13" s="50"/>
      <c r="D13" s="46"/>
      <c r="E13" s="46"/>
      <c r="F13" s="46" t="s">
        <v>0</v>
      </c>
      <c r="G13" s="46"/>
      <c r="H13" s="46"/>
      <c r="I13" s="46"/>
      <c r="J13" s="48"/>
      <c r="K13" s="48"/>
      <c r="L13" s="48"/>
    </row>
    <row r="14" spans="1:12" ht="20.100000000000001" customHeight="1" x14ac:dyDescent="0.25">
      <c r="A14" s="46"/>
      <c r="B14" s="46"/>
      <c r="C14" s="50"/>
      <c r="D14" s="46"/>
      <c r="E14" s="46"/>
      <c r="F14" s="46" t="s">
        <v>15</v>
      </c>
      <c r="G14" s="46"/>
      <c r="H14" s="51"/>
      <c r="I14" s="46"/>
      <c r="J14" s="48"/>
      <c r="K14" s="48"/>
      <c r="L14" s="48"/>
    </row>
    <row r="15" spans="1:12" ht="20.100000000000001" customHeight="1" x14ac:dyDescent="0.25">
      <c r="A15" s="46"/>
      <c r="B15" s="46"/>
      <c r="C15" s="50"/>
      <c r="D15" s="46"/>
      <c r="E15" s="46"/>
      <c r="F15" s="46" t="s">
        <v>13</v>
      </c>
      <c r="G15" s="46"/>
      <c r="H15" s="51"/>
      <c r="I15" s="46"/>
      <c r="J15" s="48"/>
      <c r="K15" s="48"/>
      <c r="L15" s="48"/>
    </row>
    <row r="16" spans="1:12" ht="20.100000000000001" customHeight="1" x14ac:dyDescent="0.25">
      <c r="A16" s="46"/>
      <c r="B16" s="46"/>
      <c r="C16" s="50"/>
      <c r="D16" s="46"/>
      <c r="E16" s="46"/>
      <c r="F16" s="46" t="s">
        <v>14</v>
      </c>
      <c r="G16" s="46"/>
      <c r="H16" s="51"/>
      <c r="I16" s="46"/>
      <c r="J16" s="48"/>
      <c r="K16" s="48"/>
      <c r="L16" s="48"/>
    </row>
    <row r="17" spans="1:22" ht="20.100000000000001" customHeight="1" x14ac:dyDescent="0.25">
      <c r="A17" s="46"/>
      <c r="B17" s="46"/>
      <c r="C17" s="50"/>
      <c r="D17" s="46"/>
      <c r="E17" s="46"/>
      <c r="F17" s="46" t="s">
        <v>7</v>
      </c>
      <c r="G17" s="46"/>
      <c r="H17" s="51"/>
      <c r="I17" s="46"/>
      <c r="J17" s="48"/>
      <c r="K17" s="48"/>
      <c r="L17" s="48"/>
    </row>
    <row r="18" spans="1:22" ht="20.100000000000001" customHeight="1" thickBot="1" x14ac:dyDescent="0.3">
      <c r="A18" s="46"/>
      <c r="B18" s="46"/>
      <c r="C18" s="50"/>
      <c r="D18" s="46"/>
      <c r="E18" s="46"/>
      <c r="F18" s="46" t="s">
        <v>37</v>
      </c>
      <c r="G18" s="46"/>
      <c r="H18" s="51"/>
      <c r="I18" s="46"/>
      <c r="J18" s="48"/>
      <c r="K18" s="48"/>
      <c r="L18" s="48"/>
    </row>
    <row r="19" spans="1:22" ht="20.100000000000001" customHeight="1" thickTop="1" thickBot="1" x14ac:dyDescent="0.3">
      <c r="A19" s="46"/>
      <c r="B19" s="46"/>
      <c r="C19" s="50"/>
      <c r="D19" s="47"/>
      <c r="E19" s="46"/>
      <c r="F19" s="52" t="s">
        <v>205</v>
      </c>
      <c r="G19" s="53"/>
      <c r="H19" s="53">
        <f>H9+H10+H11+H12+H13-H14-H15-H16-H17-H18</f>
        <v>143</v>
      </c>
      <c r="I19" s="46"/>
      <c r="J19" s="48"/>
      <c r="K19" s="49"/>
      <c r="L19" s="49"/>
    </row>
    <row r="20" spans="1:22" s="55" customFormat="1" ht="20.100000000000001" customHeight="1" thickTop="1" x14ac:dyDescent="0.25">
      <c r="A20" s="46"/>
      <c r="B20" s="46"/>
      <c r="C20" s="50"/>
      <c r="D20" s="47"/>
      <c r="E20" s="46"/>
      <c r="F20" s="46"/>
      <c r="G20" s="46"/>
      <c r="H20" s="54"/>
      <c r="I20" s="46"/>
      <c r="J20" s="46"/>
      <c r="K20" s="48"/>
      <c r="L20" s="48"/>
    </row>
    <row r="21" spans="1:22" s="55" customFormat="1" ht="20.100000000000001" customHeight="1" x14ac:dyDescent="0.25">
      <c r="A21" s="46"/>
      <c r="B21" s="46"/>
      <c r="C21" s="50"/>
      <c r="D21" s="47"/>
      <c r="E21" s="46"/>
      <c r="F21" s="46"/>
      <c r="G21" s="46"/>
      <c r="H21" s="54"/>
      <c r="I21" s="46"/>
      <c r="J21" s="46"/>
      <c r="K21" s="48"/>
      <c r="L21" s="48"/>
    </row>
    <row r="22" spans="1:22" s="55" customFormat="1" ht="20.100000000000001" customHeight="1" x14ac:dyDescent="0.25">
      <c r="A22" s="46"/>
      <c r="B22" s="46"/>
      <c r="C22" s="46"/>
      <c r="D22" s="47" t="s">
        <v>32</v>
      </c>
      <c r="E22" s="46"/>
      <c r="F22" s="46" t="s">
        <v>161</v>
      </c>
      <c r="G22" s="46">
        <f>H9</f>
        <v>143</v>
      </c>
      <c r="H22" s="56"/>
      <c r="I22" s="57"/>
      <c r="J22" s="48"/>
      <c r="K22" s="48"/>
      <c r="L22" s="48"/>
    </row>
    <row r="23" spans="1:22" s="55" customFormat="1" ht="20.100000000000001" customHeight="1" x14ac:dyDescent="0.25">
      <c r="A23" s="46"/>
      <c r="B23" s="46"/>
      <c r="C23" s="46"/>
      <c r="D23" s="47"/>
      <c r="E23" s="46"/>
      <c r="F23" s="47" t="s">
        <v>159</v>
      </c>
      <c r="G23" s="47">
        <f>H10+H11+H12+H13</f>
        <v>0</v>
      </c>
      <c r="H23" s="56"/>
      <c r="I23" s="57"/>
      <c r="J23" s="48"/>
      <c r="K23" s="48"/>
      <c r="L23" s="48"/>
    </row>
    <row r="24" spans="1:22" s="55" customFormat="1" ht="20.100000000000001" customHeight="1" thickBot="1" x14ac:dyDescent="0.3">
      <c r="A24" s="46"/>
      <c r="B24" s="46"/>
      <c r="C24" s="46"/>
      <c r="D24" s="47"/>
      <c r="E24" s="46"/>
      <c r="F24" s="46" t="s">
        <v>160</v>
      </c>
      <c r="G24" s="46">
        <f>H14+H15+H16+H17+H18</f>
        <v>0</v>
      </c>
      <c r="H24" s="56"/>
      <c r="I24" s="57"/>
      <c r="J24" s="48"/>
      <c r="K24" s="48"/>
      <c r="L24" s="48"/>
    </row>
    <row r="25" spans="1:22" s="55" customFormat="1" ht="20.100000000000001" customHeight="1" thickBot="1" x14ac:dyDescent="0.3">
      <c r="A25" s="46"/>
      <c r="B25" s="46"/>
      <c r="C25" s="46"/>
      <c r="D25" s="47"/>
      <c r="E25" s="46"/>
      <c r="F25" s="52" t="s">
        <v>206</v>
      </c>
      <c r="G25" s="58">
        <f>G22+G23-G24</f>
        <v>143</v>
      </c>
      <c r="H25" s="56"/>
      <c r="I25" s="57"/>
      <c r="J25" s="48"/>
      <c r="K25" s="48"/>
      <c r="L25" s="48"/>
    </row>
    <row r="26" spans="1:22" s="55" customFormat="1" ht="20.100000000000001" customHeight="1" thickTop="1" x14ac:dyDescent="0.25">
      <c r="A26" s="57"/>
      <c r="B26" s="57"/>
      <c r="C26" s="59"/>
      <c r="D26" s="60"/>
      <c r="E26" s="57"/>
      <c r="F26" s="57"/>
      <c r="G26" s="57"/>
      <c r="H26" s="57"/>
      <c r="I26" s="57"/>
      <c r="J26" s="57"/>
      <c r="K26" s="57"/>
      <c r="L26" s="61"/>
    </row>
    <row r="27" spans="1:22" ht="20.25" customHeight="1" x14ac:dyDescent="0.25">
      <c r="A27" s="62"/>
      <c r="B27" s="63"/>
      <c r="C27" s="64"/>
      <c r="D27" s="60"/>
      <c r="E27" s="57"/>
      <c r="F27" s="59"/>
      <c r="G27" s="60"/>
      <c r="H27" s="65"/>
      <c r="I27" s="66"/>
      <c r="J27" s="66"/>
      <c r="K27" s="61"/>
      <c r="L27" s="61"/>
      <c r="M27" s="67"/>
      <c r="R27" s="38"/>
      <c r="T27" s="38"/>
      <c r="V27" s="38"/>
    </row>
    <row r="28" spans="1:22" ht="20.25" customHeight="1" x14ac:dyDescent="0.25">
      <c r="A28" s="62"/>
      <c r="B28" s="63"/>
      <c r="C28" s="64"/>
      <c r="D28" s="60"/>
      <c r="E28" s="57"/>
      <c r="F28" s="59"/>
      <c r="G28" s="60"/>
      <c r="H28" s="65"/>
      <c r="I28" s="66"/>
      <c r="J28" s="66"/>
      <c r="K28" s="61"/>
      <c r="L28" s="61"/>
      <c r="M28" s="67"/>
      <c r="R28" s="38"/>
      <c r="T28" s="38"/>
      <c r="V28" s="38"/>
    </row>
    <row r="29" spans="1:22" ht="20.25" customHeight="1" x14ac:dyDescent="0.25">
      <c r="A29" s="62"/>
      <c r="B29" s="63"/>
      <c r="C29" s="64"/>
      <c r="D29" s="60"/>
      <c r="E29" s="57"/>
      <c r="F29" s="59"/>
      <c r="G29" s="60"/>
      <c r="H29" s="65"/>
      <c r="I29" s="66"/>
      <c r="J29" s="66"/>
      <c r="K29" s="61"/>
      <c r="L29" s="61"/>
      <c r="M29" s="67"/>
      <c r="R29" s="38"/>
      <c r="T29" s="38"/>
      <c r="V29" s="38"/>
    </row>
    <row r="30" spans="1:22" ht="20.25" customHeight="1" x14ac:dyDescent="0.25">
      <c r="A30" s="62"/>
      <c r="B30" s="63"/>
      <c r="C30" s="64"/>
      <c r="D30" s="60"/>
      <c r="E30" s="57"/>
      <c r="F30" s="59"/>
      <c r="G30" s="60"/>
      <c r="H30" s="65"/>
      <c r="I30" s="66"/>
      <c r="J30" s="66"/>
      <c r="K30" s="61"/>
      <c r="L30" s="61"/>
      <c r="M30" s="67"/>
      <c r="R30" s="38"/>
      <c r="T30" s="38"/>
      <c r="V30" s="38"/>
    </row>
    <row r="31" spans="1:22" ht="20.25" customHeight="1" x14ac:dyDescent="0.25">
      <c r="A31" s="62"/>
      <c r="B31" s="63"/>
      <c r="C31" s="64"/>
      <c r="D31" s="60"/>
      <c r="E31" s="57"/>
      <c r="F31" s="59"/>
      <c r="G31" s="60"/>
      <c r="H31" s="65"/>
      <c r="I31" s="66"/>
      <c r="J31" s="66"/>
      <c r="K31" s="61"/>
      <c r="L31" s="61"/>
      <c r="M31" s="67"/>
      <c r="R31" s="38"/>
      <c r="T31" s="38"/>
      <c r="V31" s="38"/>
    </row>
    <row r="32" spans="1:22" ht="20.100000000000001" customHeight="1" x14ac:dyDescent="0.25">
      <c r="A32" s="46"/>
      <c r="B32" s="46"/>
      <c r="C32" s="46"/>
      <c r="D32" s="47"/>
      <c r="E32" s="46"/>
      <c r="F32" s="46"/>
      <c r="G32" s="46"/>
      <c r="H32" s="47"/>
      <c r="I32" s="46"/>
      <c r="J32" s="48"/>
      <c r="K32" s="48"/>
      <c r="L32" s="48"/>
    </row>
    <row r="33" spans="1:22" ht="20.100000000000001" customHeight="1" x14ac:dyDescent="0.25">
      <c r="A33" s="46"/>
      <c r="B33" s="46"/>
      <c r="C33" s="68" t="s">
        <v>31</v>
      </c>
      <c r="D33" s="47"/>
      <c r="E33" s="46"/>
      <c r="F33" s="46"/>
      <c r="G33" s="46"/>
      <c r="H33" s="47"/>
      <c r="I33" s="46"/>
      <c r="J33" s="48"/>
      <c r="K33" s="48"/>
      <c r="L33" s="48"/>
    </row>
    <row r="34" spans="1:22" ht="19.5" customHeight="1" x14ac:dyDescent="0.25">
      <c r="A34" s="69"/>
      <c r="B34" s="46"/>
      <c r="C34" s="70"/>
      <c r="D34" s="71"/>
      <c r="E34" s="70"/>
      <c r="F34" s="50"/>
      <c r="G34" s="47"/>
      <c r="H34" s="47"/>
      <c r="I34" s="72"/>
      <c r="J34" s="70"/>
      <c r="K34" s="48"/>
      <c r="L34" s="70"/>
      <c r="M34" s="35"/>
      <c r="R34" s="38"/>
      <c r="T34" s="38"/>
      <c r="V34" s="38"/>
    </row>
    <row r="35" spans="1:22" ht="18.75" customHeight="1" x14ac:dyDescent="0.25">
      <c r="A35" s="69" t="s">
        <v>167</v>
      </c>
      <c r="B35" s="46"/>
      <c r="C35" s="97" t="s">
        <v>198</v>
      </c>
      <c r="D35" s="47"/>
      <c r="E35" s="46"/>
      <c r="F35" s="50"/>
      <c r="G35" s="47"/>
      <c r="H35" s="49"/>
      <c r="I35" s="70"/>
      <c r="J35" s="72"/>
      <c r="K35" s="48"/>
      <c r="L35" s="96"/>
    </row>
    <row r="36" spans="1:22" ht="19.5" customHeight="1" x14ac:dyDescent="0.25">
      <c r="A36" s="69"/>
      <c r="B36" s="46"/>
      <c r="C36" s="70"/>
      <c r="D36" s="71"/>
      <c r="E36" s="70"/>
      <c r="F36" s="50"/>
      <c r="G36" s="47"/>
      <c r="H36" s="47"/>
      <c r="I36" s="72"/>
      <c r="J36" s="70"/>
      <c r="K36" s="48"/>
      <c r="L36" s="70"/>
      <c r="M36" s="35"/>
      <c r="R36" s="38"/>
      <c r="T36" s="38"/>
      <c r="V36" s="38"/>
    </row>
    <row r="37" spans="1:22" ht="19.5" customHeight="1" x14ac:dyDescent="0.25">
      <c r="A37" s="69"/>
      <c r="B37" s="46"/>
      <c r="C37" s="70"/>
      <c r="D37" s="71"/>
      <c r="E37" s="70"/>
      <c r="F37" s="50"/>
      <c r="G37" s="47"/>
      <c r="H37" s="47"/>
      <c r="I37" s="72"/>
      <c r="J37" s="70"/>
      <c r="K37" s="48"/>
      <c r="L37" s="70"/>
      <c r="M37" s="35"/>
      <c r="R37" s="38"/>
      <c r="T37" s="38"/>
      <c r="V37" s="38"/>
    </row>
    <row r="38" spans="1:22" ht="19.5" customHeight="1" x14ac:dyDescent="0.25">
      <c r="A38" s="69"/>
      <c r="B38" s="46"/>
      <c r="C38" s="70"/>
      <c r="D38" s="71"/>
      <c r="E38" s="70"/>
      <c r="F38" s="50"/>
      <c r="G38" s="47"/>
      <c r="H38" s="47"/>
      <c r="I38" s="72"/>
      <c r="J38" s="70"/>
      <c r="K38" s="48"/>
      <c r="L38" s="70"/>
      <c r="M38" s="35"/>
      <c r="R38" s="38"/>
      <c r="T38" s="38"/>
      <c r="V38" s="38"/>
    </row>
    <row r="39" spans="1:22" ht="19.5" customHeight="1" x14ac:dyDescent="0.25">
      <c r="A39" s="69"/>
      <c r="B39" s="46"/>
      <c r="C39" s="70"/>
      <c r="D39" s="71"/>
      <c r="E39" s="70"/>
      <c r="F39" s="50"/>
      <c r="G39" s="47"/>
      <c r="H39" s="47"/>
      <c r="I39" s="72"/>
      <c r="J39" s="70"/>
      <c r="K39" s="48"/>
      <c r="L39" s="70"/>
      <c r="M39" s="35"/>
      <c r="R39" s="38"/>
      <c r="T39" s="38"/>
      <c r="V39" s="38"/>
    </row>
    <row r="40" spans="1:22" ht="18.75" customHeight="1" x14ac:dyDescent="0.25">
      <c r="A40" s="69" t="s">
        <v>19</v>
      </c>
      <c r="B40" s="46"/>
      <c r="C40" s="90" t="s">
        <v>198</v>
      </c>
      <c r="D40" s="47"/>
      <c r="E40" s="48"/>
      <c r="F40" s="50"/>
      <c r="G40" s="47"/>
      <c r="H40" s="47"/>
      <c r="I40" s="48"/>
      <c r="J40" s="50"/>
      <c r="K40" s="48"/>
      <c r="L40" s="48"/>
    </row>
    <row r="41" spans="1:22" ht="19.5" customHeight="1" x14ac:dyDescent="0.25">
      <c r="A41" s="69"/>
      <c r="B41" s="46"/>
      <c r="C41" s="70"/>
      <c r="D41" s="71"/>
      <c r="E41" s="70"/>
      <c r="F41" s="50"/>
      <c r="G41" s="47"/>
      <c r="H41" s="47"/>
      <c r="I41" s="72"/>
      <c r="J41" s="70"/>
      <c r="K41" s="48"/>
      <c r="L41" s="70"/>
      <c r="M41" s="35"/>
      <c r="R41" s="38"/>
      <c r="T41" s="38"/>
      <c r="V41" s="38"/>
    </row>
    <row r="42" spans="1:22" ht="19.5" customHeight="1" x14ac:dyDescent="0.25">
      <c r="A42" s="69"/>
      <c r="B42" s="46"/>
      <c r="C42" s="70"/>
      <c r="D42" s="71"/>
      <c r="E42" s="70"/>
      <c r="F42" s="50"/>
      <c r="G42" s="47"/>
      <c r="H42" s="47"/>
      <c r="I42" s="72"/>
      <c r="J42" s="70"/>
      <c r="K42" s="48"/>
      <c r="L42" s="70"/>
      <c r="M42" s="35"/>
      <c r="R42" s="38"/>
      <c r="T42" s="38"/>
      <c r="V42" s="38"/>
    </row>
    <row r="43" spans="1:22" ht="19.5" customHeight="1" x14ac:dyDescent="0.25">
      <c r="A43" s="69"/>
      <c r="B43" s="46"/>
      <c r="C43" s="70"/>
      <c r="D43" s="71"/>
      <c r="E43" s="70"/>
      <c r="F43" s="50"/>
      <c r="G43" s="47"/>
      <c r="H43" s="47"/>
      <c r="I43" s="72"/>
      <c r="J43" s="70"/>
      <c r="K43" s="48"/>
      <c r="L43" s="70"/>
      <c r="M43" s="35"/>
      <c r="R43" s="38"/>
      <c r="T43" s="38"/>
      <c r="V43" s="38"/>
    </row>
    <row r="44" spans="1:22" ht="19.5" customHeight="1" x14ac:dyDescent="0.25">
      <c r="A44" s="69"/>
      <c r="B44" s="46"/>
      <c r="C44" s="70"/>
      <c r="D44" s="71"/>
      <c r="E44" s="70"/>
      <c r="F44" s="50"/>
      <c r="G44" s="47"/>
      <c r="H44" s="47"/>
      <c r="I44" s="72"/>
      <c r="J44" s="70"/>
      <c r="K44" s="48"/>
      <c r="L44" s="70"/>
      <c r="M44" s="35"/>
      <c r="R44" s="38"/>
      <c r="T44" s="38"/>
      <c r="V44" s="38"/>
    </row>
    <row r="45" spans="1:22" ht="19.5" customHeight="1" x14ac:dyDescent="0.25">
      <c r="A45" s="69"/>
      <c r="B45" s="46"/>
      <c r="C45" s="70"/>
      <c r="D45" s="91"/>
      <c r="E45" s="70"/>
      <c r="F45" s="50"/>
      <c r="G45" s="47"/>
      <c r="H45" s="47"/>
      <c r="I45" s="46"/>
      <c r="J45" s="50"/>
      <c r="K45" s="48"/>
      <c r="L45" s="92"/>
      <c r="M45" s="35"/>
      <c r="R45" s="38"/>
      <c r="T45" s="38"/>
      <c r="V45" s="38"/>
    </row>
    <row r="46" spans="1:22" ht="19.5" customHeight="1" x14ac:dyDescent="0.25">
      <c r="A46" s="69"/>
      <c r="B46" s="46"/>
      <c r="C46" s="70"/>
      <c r="D46" s="91"/>
      <c r="E46" s="70"/>
      <c r="F46" s="50"/>
      <c r="G46" s="47"/>
      <c r="H46" s="47"/>
      <c r="I46" s="46"/>
      <c r="J46" s="50"/>
      <c r="K46" s="48"/>
      <c r="L46" s="70"/>
      <c r="M46" s="35"/>
      <c r="R46" s="38"/>
      <c r="T46" s="38"/>
      <c r="V46" s="38"/>
    </row>
    <row r="47" spans="1:22" ht="19.5" customHeight="1" x14ac:dyDescent="0.25">
      <c r="A47" s="69"/>
      <c r="B47" s="46"/>
      <c r="C47" s="70"/>
      <c r="D47" s="91"/>
      <c r="E47" s="70"/>
      <c r="F47" s="50"/>
      <c r="G47" s="47"/>
      <c r="H47" s="47"/>
      <c r="I47" s="46"/>
      <c r="J47" s="50"/>
      <c r="K47" s="48"/>
      <c r="L47" s="92"/>
      <c r="M47" s="35"/>
      <c r="R47" s="38"/>
      <c r="T47" s="38"/>
      <c r="V47" s="38"/>
    </row>
    <row r="48" spans="1:22" ht="19.5" customHeight="1" x14ac:dyDescent="0.25">
      <c r="A48" s="69"/>
      <c r="B48" s="46"/>
      <c r="C48" s="70"/>
      <c r="D48" s="91"/>
      <c r="E48" s="70"/>
      <c r="F48" s="50"/>
      <c r="G48" s="47"/>
      <c r="H48" s="47"/>
      <c r="I48" s="46"/>
      <c r="J48" s="50"/>
      <c r="K48" s="48"/>
      <c r="L48" s="46"/>
      <c r="M48" s="35"/>
      <c r="R48" s="38"/>
      <c r="T48" s="38"/>
      <c r="V48" s="38"/>
    </row>
    <row r="49" spans="1:22" ht="19.5" customHeight="1" x14ac:dyDescent="0.25">
      <c r="A49" s="69"/>
      <c r="B49" s="46"/>
      <c r="C49" s="70"/>
      <c r="D49" s="91"/>
      <c r="E49" s="70"/>
      <c r="F49" s="50"/>
      <c r="G49" s="47"/>
      <c r="H49" s="47"/>
      <c r="I49" s="46"/>
      <c r="J49" s="50"/>
      <c r="K49" s="48"/>
      <c r="L49" s="92"/>
      <c r="M49" s="35"/>
      <c r="R49" s="38"/>
      <c r="T49" s="38"/>
      <c r="V49" s="38"/>
    </row>
    <row r="50" spans="1:22" ht="19.5" customHeight="1" x14ac:dyDescent="0.25">
      <c r="A50" s="69"/>
      <c r="B50" s="46"/>
      <c r="C50" s="70"/>
      <c r="D50" s="91"/>
      <c r="E50" s="70"/>
      <c r="F50" s="50"/>
      <c r="G50" s="47"/>
      <c r="H50" s="47"/>
      <c r="I50" s="46"/>
      <c r="J50" s="50"/>
      <c r="K50" s="48"/>
      <c r="L50" s="46"/>
      <c r="M50" s="35"/>
      <c r="R50" s="38"/>
      <c r="T50" s="38"/>
      <c r="V50" s="38"/>
    </row>
    <row r="51" spans="1:22" ht="19.5" customHeight="1" x14ac:dyDescent="0.25">
      <c r="A51" s="69"/>
      <c r="B51" s="46"/>
      <c r="C51" s="70"/>
      <c r="D51" s="91"/>
      <c r="E51" s="70"/>
      <c r="F51" s="50"/>
      <c r="G51" s="47"/>
      <c r="H51" s="47"/>
      <c r="I51" s="72"/>
      <c r="J51" s="70"/>
      <c r="K51" s="48"/>
      <c r="L51" s="70"/>
      <c r="M51" s="35"/>
      <c r="R51" s="38"/>
      <c r="T51" s="38"/>
      <c r="V51" s="38"/>
    </row>
    <row r="52" spans="1:22" ht="19.5" customHeight="1" x14ac:dyDescent="0.25">
      <c r="A52" s="69"/>
      <c r="B52" s="46"/>
      <c r="C52" s="70"/>
      <c r="D52" s="91"/>
      <c r="E52" s="70"/>
      <c r="F52" s="50"/>
      <c r="G52" s="47"/>
      <c r="H52" s="47"/>
      <c r="I52" s="72"/>
      <c r="J52" s="70"/>
      <c r="K52" s="48"/>
      <c r="L52" s="70"/>
      <c r="M52" s="35"/>
      <c r="R52" s="38"/>
      <c r="T52" s="38"/>
      <c r="V52" s="38"/>
    </row>
    <row r="53" spans="1:22" ht="19.5" customHeight="1" x14ac:dyDescent="0.25">
      <c r="A53" s="87"/>
      <c r="B53" s="74"/>
      <c r="C53" s="70"/>
      <c r="D53" s="91"/>
      <c r="E53" s="70"/>
      <c r="F53" s="50"/>
      <c r="G53" s="75"/>
      <c r="H53" s="75"/>
      <c r="I53" s="94"/>
      <c r="J53" s="95"/>
      <c r="K53" s="76"/>
      <c r="L53" s="95"/>
      <c r="M53" s="35"/>
      <c r="R53" s="38"/>
      <c r="T53" s="38"/>
      <c r="V53" s="38"/>
    </row>
    <row r="54" spans="1:22" ht="19.5" customHeight="1" x14ac:dyDescent="0.25">
      <c r="A54" s="87"/>
      <c r="B54" s="74"/>
      <c r="C54" s="70"/>
      <c r="D54" s="91"/>
      <c r="E54" s="70"/>
      <c r="F54" s="50"/>
      <c r="G54" s="75"/>
      <c r="H54" s="75"/>
      <c r="I54" s="94"/>
      <c r="J54" s="95"/>
      <c r="K54" s="76"/>
      <c r="L54" s="95"/>
      <c r="M54" s="35"/>
      <c r="R54" s="38"/>
      <c r="T54" s="38"/>
      <c r="V54" s="38"/>
    </row>
    <row r="55" spans="1:22" s="77" customFormat="1" ht="20.100000000000001" customHeight="1" x14ac:dyDescent="0.25">
      <c r="A55" s="73"/>
      <c r="B55" s="74"/>
      <c r="C55" s="70"/>
      <c r="D55" s="91"/>
      <c r="E55" s="70"/>
      <c r="F55" s="50"/>
      <c r="G55" s="74"/>
      <c r="H55" s="75"/>
      <c r="I55" s="74"/>
      <c r="J55" s="76"/>
      <c r="K55" s="76"/>
      <c r="L55" s="76"/>
      <c r="M55" s="35"/>
    </row>
    <row r="56" spans="1:22" ht="20.100000000000001" customHeight="1" x14ac:dyDescent="0.25">
      <c r="A56" s="68"/>
      <c r="B56" s="46"/>
      <c r="C56" s="70"/>
      <c r="D56" s="91"/>
      <c r="E56" s="70"/>
      <c r="F56" s="50"/>
      <c r="G56" s="46"/>
      <c r="H56" s="47"/>
      <c r="I56" s="46"/>
      <c r="J56" s="46"/>
      <c r="K56" s="48"/>
      <c r="L56" s="48"/>
    </row>
    <row r="57" spans="1:22" ht="20.100000000000001" customHeight="1" x14ac:dyDescent="0.25">
      <c r="A57" s="68"/>
      <c r="B57" s="46"/>
      <c r="C57" s="93"/>
      <c r="D57" s="47"/>
      <c r="E57" s="46"/>
      <c r="F57" s="46"/>
      <c r="G57" s="46"/>
      <c r="H57" s="47"/>
      <c r="I57" s="46"/>
      <c r="J57" s="46"/>
      <c r="K57" s="48"/>
      <c r="L57" s="48"/>
    </row>
    <row r="58" spans="1:22" ht="20.100000000000001" customHeight="1" x14ac:dyDescent="0.25">
      <c r="A58" s="68"/>
      <c r="B58" s="46"/>
      <c r="C58" s="93"/>
      <c r="D58" s="47"/>
      <c r="E58" s="46"/>
      <c r="F58" s="46"/>
      <c r="G58" s="46"/>
      <c r="H58" s="47"/>
      <c r="I58" s="46"/>
      <c r="J58" s="46"/>
      <c r="K58" s="48"/>
      <c r="L58" s="48"/>
    </row>
    <row r="59" spans="1:22" ht="20.100000000000001" customHeight="1" x14ac:dyDescent="0.25">
      <c r="A59" s="68"/>
      <c r="B59" s="46"/>
      <c r="C59" s="93"/>
      <c r="D59" s="47"/>
      <c r="E59" s="46"/>
      <c r="F59" s="46"/>
      <c r="G59" s="46"/>
      <c r="H59" s="47"/>
      <c r="I59" s="46"/>
      <c r="J59" s="46"/>
      <c r="K59" s="48"/>
      <c r="L59" s="48"/>
    </row>
    <row r="60" spans="1:22" ht="20.100000000000001" customHeight="1" x14ac:dyDescent="0.25">
      <c r="A60" s="68"/>
      <c r="B60" s="46"/>
      <c r="C60" s="93"/>
      <c r="D60" s="47"/>
      <c r="E60" s="46"/>
      <c r="F60" s="46"/>
      <c r="G60" s="46"/>
      <c r="H60" s="47"/>
      <c r="I60" s="46"/>
      <c r="J60" s="46"/>
      <c r="K60" s="48"/>
      <c r="L60" s="48"/>
    </row>
    <row r="61" spans="1:22" ht="20.100000000000001" customHeight="1" thickBot="1" x14ac:dyDescent="0.3">
      <c r="A61" s="78"/>
      <c r="B61" s="79"/>
      <c r="C61" s="79"/>
      <c r="D61" s="80"/>
      <c r="E61" s="80"/>
      <c r="F61" s="81"/>
      <c r="G61" s="81"/>
      <c r="H61" s="80"/>
      <c r="I61" s="81"/>
      <c r="J61" s="81"/>
      <c r="K61" s="81"/>
      <c r="L61" s="81"/>
      <c r="M61" s="35"/>
    </row>
  </sheetData>
  <phoneticPr fontId="4" type="noConversion"/>
  <pageMargins left="0.35433070866141736" right="0.27559055118110237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43B0-09F5-4EFB-B141-F3AB2D2D32D0}">
  <dimension ref="A1:M88"/>
  <sheetViews>
    <sheetView workbookViewId="0">
      <selection activeCell="F87" sqref="F87"/>
    </sheetView>
  </sheetViews>
  <sheetFormatPr defaultRowHeight="20.100000000000001" customHeight="1" x14ac:dyDescent="0.25"/>
  <cols>
    <col min="1" max="1" width="9.109375" customWidth="1"/>
    <col min="2" max="2" width="34.44140625" bestFit="1" customWidth="1"/>
    <col min="3" max="3" width="9.109375" style="8" customWidth="1"/>
    <col min="4" max="4" width="12.6640625" style="12" customWidth="1"/>
    <col min="5" max="5" width="15" style="12" customWidth="1"/>
    <col min="6" max="6" width="15" style="30" customWidth="1"/>
    <col min="7" max="11" width="19.5546875" style="24" customWidth="1"/>
  </cols>
  <sheetData>
    <row r="1" spans="1:11" s="1" customFormat="1" ht="20.100000000000001" customHeight="1" x14ac:dyDescent="0.25">
      <c r="A1" s="1" t="s">
        <v>38</v>
      </c>
      <c r="B1" s="1" t="s">
        <v>39</v>
      </c>
      <c r="C1" s="7" t="s">
        <v>115</v>
      </c>
      <c r="D1" s="11" t="s">
        <v>118</v>
      </c>
      <c r="E1" s="11" t="s">
        <v>18</v>
      </c>
      <c r="F1" s="28" t="s">
        <v>116</v>
      </c>
      <c r="G1" s="22"/>
      <c r="H1" s="22"/>
      <c r="I1" s="22"/>
      <c r="J1" s="22"/>
      <c r="K1" s="22"/>
    </row>
    <row r="2" spans="1:11" s="1" customFormat="1" ht="20.100000000000001" customHeight="1" x14ac:dyDescent="0.25">
      <c r="C2" s="7"/>
      <c r="D2" s="19" t="s">
        <v>205</v>
      </c>
      <c r="E2" s="11"/>
      <c r="F2" s="28" t="s">
        <v>117</v>
      </c>
      <c r="G2" s="22"/>
      <c r="H2" s="22"/>
      <c r="I2" s="22"/>
      <c r="J2" s="22"/>
      <c r="K2" s="22"/>
    </row>
    <row r="3" spans="1:11" s="4" customFormat="1" ht="20.100000000000001" customHeight="1" x14ac:dyDescent="0.25">
      <c r="C3" s="7"/>
      <c r="D3" s="6">
        <v>405</v>
      </c>
      <c r="E3" s="6"/>
      <c r="F3" s="29"/>
      <c r="G3" s="23"/>
      <c r="H3" s="23"/>
      <c r="I3" s="23"/>
      <c r="J3" s="23"/>
      <c r="K3" s="23"/>
    </row>
    <row r="4" spans="1:11" ht="20.100000000000001" customHeight="1" x14ac:dyDescent="0.25">
      <c r="A4" t="s">
        <v>40</v>
      </c>
      <c r="B4" t="s">
        <v>41</v>
      </c>
      <c r="C4" s="8">
        <v>1</v>
      </c>
      <c r="D4" s="12">
        <f t="shared" ref="D4:D61" si="0">SUM($D$3*C4)</f>
        <v>405</v>
      </c>
      <c r="F4" s="30">
        <f t="shared" ref="F4:F61" si="1">D4+E4</f>
        <v>405</v>
      </c>
    </row>
    <row r="5" spans="1:11" ht="20.100000000000001" customHeight="1" x14ac:dyDescent="0.25">
      <c r="A5" t="s">
        <v>42</v>
      </c>
      <c r="B5" t="s">
        <v>24</v>
      </c>
      <c r="C5" s="8">
        <v>2</v>
      </c>
      <c r="D5" s="12">
        <f t="shared" si="0"/>
        <v>810</v>
      </c>
      <c r="F5" s="30">
        <f t="shared" si="1"/>
        <v>810</v>
      </c>
    </row>
    <row r="6" spans="1:11" ht="20.100000000000001" customHeight="1" x14ac:dyDescent="0.25">
      <c r="A6" t="s">
        <v>43</v>
      </c>
      <c r="B6" t="s">
        <v>44</v>
      </c>
      <c r="C6" s="8">
        <v>1</v>
      </c>
      <c r="D6" s="12">
        <f t="shared" si="0"/>
        <v>405</v>
      </c>
      <c r="F6" s="30">
        <f t="shared" si="1"/>
        <v>405</v>
      </c>
    </row>
    <row r="7" spans="1:11" ht="20.100000000000001" customHeight="1" x14ac:dyDescent="0.25">
      <c r="A7" t="s">
        <v>45</v>
      </c>
      <c r="B7" t="s">
        <v>26</v>
      </c>
      <c r="C7" s="8">
        <v>2</v>
      </c>
      <c r="D7" s="12">
        <f t="shared" si="0"/>
        <v>810</v>
      </c>
      <c r="F7" s="30">
        <f t="shared" si="1"/>
        <v>810</v>
      </c>
    </row>
    <row r="8" spans="1:11" ht="20.100000000000001" customHeight="1" x14ac:dyDescent="0.25">
      <c r="A8" t="s">
        <v>46</v>
      </c>
      <c r="B8" t="s">
        <v>23</v>
      </c>
      <c r="C8" s="8">
        <v>3</v>
      </c>
      <c r="D8" s="12">
        <f t="shared" si="0"/>
        <v>1215</v>
      </c>
      <c r="F8" s="30">
        <f t="shared" si="1"/>
        <v>1215</v>
      </c>
    </row>
    <row r="9" spans="1:11" ht="20.100000000000001" customHeight="1" x14ac:dyDescent="0.25">
      <c r="A9" t="s">
        <v>47</v>
      </c>
      <c r="B9" t="s">
        <v>48</v>
      </c>
      <c r="C9" s="8">
        <v>1</v>
      </c>
      <c r="D9" s="12">
        <f t="shared" si="0"/>
        <v>405</v>
      </c>
      <c r="F9" s="30">
        <f t="shared" si="1"/>
        <v>405</v>
      </c>
    </row>
    <row r="10" spans="1:11" ht="20.100000000000001" customHeight="1" x14ac:dyDescent="0.25">
      <c r="A10" t="s">
        <v>49</v>
      </c>
      <c r="B10" t="s">
        <v>50</v>
      </c>
      <c r="C10" s="8">
        <v>1</v>
      </c>
      <c r="D10" s="12">
        <f t="shared" si="0"/>
        <v>405</v>
      </c>
      <c r="F10" s="30">
        <f t="shared" si="1"/>
        <v>405</v>
      </c>
    </row>
    <row r="11" spans="1:11" ht="20.100000000000001" customHeight="1" x14ac:dyDescent="0.25">
      <c r="A11" t="s">
        <v>51</v>
      </c>
      <c r="B11" t="s">
        <v>52</v>
      </c>
      <c r="C11" s="8">
        <v>2</v>
      </c>
      <c r="D11" s="12">
        <f t="shared" si="0"/>
        <v>810</v>
      </c>
      <c r="F11" s="30">
        <f t="shared" si="1"/>
        <v>810</v>
      </c>
    </row>
    <row r="12" spans="1:11" ht="20.100000000000001" customHeight="1" x14ac:dyDescent="0.25">
      <c r="A12" t="s">
        <v>53</v>
      </c>
      <c r="B12" t="s">
        <v>54</v>
      </c>
      <c r="C12" s="8">
        <v>2</v>
      </c>
      <c r="D12" s="12">
        <f t="shared" si="0"/>
        <v>810</v>
      </c>
      <c r="F12" s="30">
        <f t="shared" si="1"/>
        <v>810</v>
      </c>
    </row>
    <row r="13" spans="1:11" ht="20.100000000000001" customHeight="1" x14ac:dyDescent="0.25">
      <c r="A13" t="s">
        <v>55</v>
      </c>
      <c r="B13" t="s">
        <v>56</v>
      </c>
      <c r="C13" s="8">
        <v>1</v>
      </c>
      <c r="D13" s="12">
        <f t="shared" si="0"/>
        <v>405</v>
      </c>
      <c r="F13" s="30">
        <f t="shared" si="1"/>
        <v>405</v>
      </c>
    </row>
    <row r="14" spans="1:11" ht="20.100000000000001" customHeight="1" x14ac:dyDescent="0.25">
      <c r="A14" t="s">
        <v>57</v>
      </c>
      <c r="B14" t="s">
        <v>58</v>
      </c>
      <c r="C14" s="8">
        <v>3</v>
      </c>
      <c r="D14" s="12">
        <f t="shared" si="0"/>
        <v>1215</v>
      </c>
      <c r="F14" s="30">
        <f t="shared" si="1"/>
        <v>1215</v>
      </c>
    </row>
    <row r="15" spans="1:11" ht="20.100000000000001" customHeight="1" x14ac:dyDescent="0.25">
      <c r="A15" t="s">
        <v>59</v>
      </c>
      <c r="B15" t="s">
        <v>60</v>
      </c>
      <c r="C15" s="8">
        <v>2</v>
      </c>
      <c r="D15" s="12">
        <f t="shared" si="0"/>
        <v>810</v>
      </c>
      <c r="F15" s="30">
        <f t="shared" si="1"/>
        <v>810</v>
      </c>
    </row>
    <row r="16" spans="1:11" ht="20.100000000000001" customHeight="1" x14ac:dyDescent="0.25">
      <c r="A16" t="s">
        <v>61</v>
      </c>
      <c r="B16" t="s">
        <v>62</v>
      </c>
      <c r="C16" s="8">
        <v>1</v>
      </c>
      <c r="D16" s="12">
        <f t="shared" si="0"/>
        <v>405</v>
      </c>
      <c r="F16" s="30">
        <f t="shared" si="1"/>
        <v>405</v>
      </c>
    </row>
    <row r="17" spans="1:8" ht="20.100000000000001" customHeight="1" x14ac:dyDescent="0.25">
      <c r="A17" t="s">
        <v>63</v>
      </c>
      <c r="B17" s="2" t="s">
        <v>139</v>
      </c>
      <c r="C17" s="8">
        <v>1</v>
      </c>
      <c r="D17" s="12">
        <f t="shared" si="0"/>
        <v>405</v>
      </c>
      <c r="F17" s="30">
        <f t="shared" si="1"/>
        <v>405</v>
      </c>
      <c r="H17" s="25" t="s">
        <v>149</v>
      </c>
    </row>
    <row r="18" spans="1:8" ht="20.100000000000001" customHeight="1" x14ac:dyDescent="0.25">
      <c r="A18" t="s">
        <v>64</v>
      </c>
      <c r="B18" t="s">
        <v>33</v>
      </c>
      <c r="C18" s="8">
        <v>3</v>
      </c>
      <c r="D18" s="12">
        <f t="shared" si="0"/>
        <v>1215</v>
      </c>
      <c r="F18" s="30">
        <f t="shared" si="1"/>
        <v>1215</v>
      </c>
    </row>
    <row r="19" spans="1:8" ht="20.100000000000001" customHeight="1" x14ac:dyDescent="0.25">
      <c r="A19" t="s">
        <v>65</v>
      </c>
      <c r="B19" t="s">
        <v>66</v>
      </c>
      <c r="C19" s="8">
        <v>2</v>
      </c>
      <c r="D19" s="12">
        <f t="shared" si="0"/>
        <v>810</v>
      </c>
      <c r="F19" s="30">
        <f t="shared" si="1"/>
        <v>810</v>
      </c>
    </row>
    <row r="20" spans="1:8" ht="20.100000000000001" customHeight="1" x14ac:dyDescent="0.25">
      <c r="A20" t="s">
        <v>67</v>
      </c>
      <c r="B20" t="s">
        <v>68</v>
      </c>
      <c r="C20" s="8">
        <v>2</v>
      </c>
      <c r="D20" s="12">
        <f t="shared" si="0"/>
        <v>810</v>
      </c>
      <c r="F20" s="30">
        <f t="shared" si="1"/>
        <v>810</v>
      </c>
    </row>
    <row r="21" spans="1:8" ht="20.100000000000001" customHeight="1" x14ac:dyDescent="0.25">
      <c r="A21" t="s">
        <v>69</v>
      </c>
      <c r="B21" t="s">
        <v>20</v>
      </c>
      <c r="C21" s="8">
        <v>3</v>
      </c>
      <c r="D21" s="12">
        <f t="shared" si="0"/>
        <v>1215</v>
      </c>
      <c r="F21" s="30">
        <f t="shared" si="1"/>
        <v>1215</v>
      </c>
    </row>
    <row r="22" spans="1:8" ht="20.100000000000001" customHeight="1" x14ac:dyDescent="0.25">
      <c r="A22" t="s">
        <v>70</v>
      </c>
      <c r="B22" t="s">
        <v>71</v>
      </c>
      <c r="C22" s="8">
        <v>2</v>
      </c>
      <c r="D22" s="12">
        <f t="shared" si="0"/>
        <v>810</v>
      </c>
      <c r="F22" s="30">
        <f t="shared" si="1"/>
        <v>810</v>
      </c>
    </row>
    <row r="23" spans="1:8" ht="20.100000000000001" customHeight="1" x14ac:dyDescent="0.25">
      <c r="A23" t="s">
        <v>72</v>
      </c>
      <c r="B23" t="s">
        <v>73</v>
      </c>
      <c r="C23" s="8">
        <v>1</v>
      </c>
      <c r="D23" s="12">
        <f t="shared" si="0"/>
        <v>405</v>
      </c>
      <c r="F23" s="30">
        <f t="shared" si="1"/>
        <v>405</v>
      </c>
    </row>
    <row r="24" spans="1:8" ht="20.100000000000001" customHeight="1" x14ac:dyDescent="0.25">
      <c r="A24" t="s">
        <v>74</v>
      </c>
      <c r="B24" t="s">
        <v>75</v>
      </c>
      <c r="C24" s="8">
        <v>2</v>
      </c>
      <c r="D24" s="12">
        <f t="shared" si="0"/>
        <v>810</v>
      </c>
      <c r="F24" s="30">
        <f t="shared" si="1"/>
        <v>810</v>
      </c>
    </row>
    <row r="25" spans="1:8" ht="20.100000000000001" customHeight="1" x14ac:dyDescent="0.25">
      <c r="A25" t="s">
        <v>76</v>
      </c>
      <c r="B25" t="s">
        <v>22</v>
      </c>
      <c r="C25" s="8">
        <v>3</v>
      </c>
      <c r="D25" s="12">
        <f t="shared" si="0"/>
        <v>1215</v>
      </c>
      <c r="F25" s="30">
        <f t="shared" si="1"/>
        <v>1215</v>
      </c>
    </row>
    <row r="26" spans="1:8" ht="20.100000000000001" customHeight="1" x14ac:dyDescent="0.25">
      <c r="A26" t="s">
        <v>77</v>
      </c>
      <c r="B26" t="s">
        <v>78</v>
      </c>
      <c r="C26" s="8">
        <v>2</v>
      </c>
      <c r="D26" s="12">
        <f t="shared" si="0"/>
        <v>810</v>
      </c>
      <c r="F26" s="30">
        <f t="shared" si="1"/>
        <v>810</v>
      </c>
    </row>
    <row r="27" spans="1:8" ht="20.100000000000001" customHeight="1" x14ac:dyDescent="0.25">
      <c r="A27" t="s">
        <v>79</v>
      </c>
      <c r="B27" t="s">
        <v>80</v>
      </c>
      <c r="C27" s="8">
        <v>1</v>
      </c>
      <c r="D27" s="12">
        <f t="shared" si="0"/>
        <v>405</v>
      </c>
      <c r="F27" s="30">
        <f t="shared" si="1"/>
        <v>405</v>
      </c>
    </row>
    <row r="28" spans="1:8" ht="20.100000000000001" customHeight="1" x14ac:dyDescent="0.25">
      <c r="A28" t="s">
        <v>81</v>
      </c>
      <c r="B28" t="s">
        <v>82</v>
      </c>
      <c r="C28" s="8">
        <v>2</v>
      </c>
      <c r="D28" s="12">
        <f t="shared" si="0"/>
        <v>810</v>
      </c>
      <c r="F28" s="30">
        <f t="shared" si="1"/>
        <v>810</v>
      </c>
    </row>
    <row r="29" spans="1:8" ht="20.100000000000001" customHeight="1" x14ac:dyDescent="0.25">
      <c r="A29" t="s">
        <v>83</v>
      </c>
      <c r="B29" t="s">
        <v>84</v>
      </c>
      <c r="C29" s="8">
        <v>1</v>
      </c>
      <c r="D29" s="12">
        <f t="shared" si="0"/>
        <v>405</v>
      </c>
      <c r="F29" s="30">
        <f t="shared" si="1"/>
        <v>405</v>
      </c>
    </row>
    <row r="30" spans="1:8" ht="20.100000000000001" customHeight="1" x14ac:dyDescent="0.25">
      <c r="A30" t="s">
        <v>85</v>
      </c>
      <c r="B30" t="s">
        <v>86</v>
      </c>
      <c r="C30" s="8">
        <v>1</v>
      </c>
      <c r="D30" s="12">
        <f t="shared" si="0"/>
        <v>405</v>
      </c>
      <c r="F30" s="30">
        <f t="shared" si="1"/>
        <v>405</v>
      </c>
    </row>
    <row r="31" spans="1:8" ht="20.100000000000001" customHeight="1" x14ac:dyDescent="0.25">
      <c r="A31" t="s">
        <v>87</v>
      </c>
      <c r="B31" t="s">
        <v>88</v>
      </c>
      <c r="C31" s="8">
        <v>4</v>
      </c>
      <c r="D31" s="12">
        <f t="shared" si="0"/>
        <v>1620</v>
      </c>
      <c r="F31" s="30">
        <f t="shared" si="1"/>
        <v>1620</v>
      </c>
    </row>
    <row r="32" spans="1:8" ht="20.100000000000001" customHeight="1" x14ac:dyDescent="0.25">
      <c r="A32" t="s">
        <v>89</v>
      </c>
      <c r="B32" t="s">
        <v>90</v>
      </c>
      <c r="C32" s="8">
        <v>2</v>
      </c>
      <c r="D32" s="12">
        <f t="shared" si="0"/>
        <v>810</v>
      </c>
      <c r="F32" s="30">
        <f t="shared" si="1"/>
        <v>810</v>
      </c>
    </row>
    <row r="33" spans="1:11" ht="20.100000000000001" customHeight="1" x14ac:dyDescent="0.25">
      <c r="A33" t="s">
        <v>91</v>
      </c>
      <c r="B33" t="s">
        <v>27</v>
      </c>
      <c r="C33" s="8">
        <v>4</v>
      </c>
      <c r="D33" s="12">
        <f t="shared" si="0"/>
        <v>1620</v>
      </c>
      <c r="F33" s="30">
        <f t="shared" si="1"/>
        <v>1620</v>
      </c>
      <c r="G33" s="25" t="s">
        <v>162</v>
      </c>
      <c r="H33" s="25" t="s">
        <v>188</v>
      </c>
    </row>
    <row r="34" spans="1:11" ht="20.100000000000001" customHeight="1" x14ac:dyDescent="0.25">
      <c r="A34" t="s">
        <v>92</v>
      </c>
      <c r="B34" t="s">
        <v>93</v>
      </c>
      <c r="C34" s="8">
        <v>2</v>
      </c>
      <c r="D34" s="12">
        <f t="shared" si="0"/>
        <v>810</v>
      </c>
      <c r="F34" s="30">
        <f t="shared" si="1"/>
        <v>810</v>
      </c>
    </row>
    <row r="35" spans="1:11" ht="20.100000000000001" customHeight="1" x14ac:dyDescent="0.25">
      <c r="A35" t="s">
        <v>94</v>
      </c>
      <c r="B35" t="s">
        <v>95</v>
      </c>
      <c r="C35" s="8">
        <v>2</v>
      </c>
      <c r="D35" s="12">
        <f t="shared" si="0"/>
        <v>810</v>
      </c>
      <c r="F35" s="30">
        <f t="shared" si="1"/>
        <v>810</v>
      </c>
    </row>
    <row r="36" spans="1:11" ht="20.100000000000001" customHeight="1" x14ac:dyDescent="0.25">
      <c r="A36" t="s">
        <v>96</v>
      </c>
      <c r="B36" t="s">
        <v>25</v>
      </c>
      <c r="C36" s="8">
        <v>2</v>
      </c>
      <c r="D36" s="12">
        <f t="shared" si="0"/>
        <v>810</v>
      </c>
      <c r="F36" s="30">
        <f t="shared" si="1"/>
        <v>810</v>
      </c>
    </row>
    <row r="37" spans="1:11" ht="20.100000000000001" customHeight="1" x14ac:dyDescent="0.25">
      <c r="A37" t="s">
        <v>97</v>
      </c>
      <c r="B37" t="s">
        <v>98</v>
      </c>
      <c r="C37" s="8">
        <v>1</v>
      </c>
      <c r="D37" s="12">
        <f t="shared" si="0"/>
        <v>405</v>
      </c>
      <c r="F37" s="30">
        <f t="shared" si="1"/>
        <v>405</v>
      </c>
    </row>
    <row r="38" spans="1:11" ht="20.100000000000001" customHeight="1" x14ac:dyDescent="0.25">
      <c r="A38" t="s">
        <v>99</v>
      </c>
      <c r="B38" t="s">
        <v>100</v>
      </c>
      <c r="C38" s="8">
        <v>2</v>
      </c>
      <c r="D38" s="12">
        <f t="shared" si="0"/>
        <v>810</v>
      </c>
      <c r="F38" s="30">
        <f t="shared" si="1"/>
        <v>810</v>
      </c>
    </row>
    <row r="39" spans="1:11" ht="20.100000000000001" customHeight="1" x14ac:dyDescent="0.25">
      <c r="A39" t="s">
        <v>101</v>
      </c>
      <c r="B39" t="s">
        <v>102</v>
      </c>
      <c r="C39" s="8">
        <v>2</v>
      </c>
      <c r="D39" s="12">
        <f t="shared" si="0"/>
        <v>810</v>
      </c>
      <c r="F39" s="30">
        <f t="shared" si="1"/>
        <v>810</v>
      </c>
    </row>
    <row r="40" spans="1:11" ht="20.100000000000001" customHeight="1" x14ac:dyDescent="0.25">
      <c r="A40" t="s">
        <v>103</v>
      </c>
      <c r="B40" t="s">
        <v>104</v>
      </c>
      <c r="C40" s="8">
        <v>2</v>
      </c>
      <c r="D40" s="12">
        <f t="shared" si="0"/>
        <v>810</v>
      </c>
      <c r="F40" s="30">
        <f t="shared" si="1"/>
        <v>810</v>
      </c>
    </row>
    <row r="41" spans="1:11" ht="20.100000000000001" customHeight="1" x14ac:dyDescent="0.25">
      <c r="A41" t="s">
        <v>105</v>
      </c>
      <c r="B41" t="s">
        <v>106</v>
      </c>
      <c r="C41" s="8">
        <v>1</v>
      </c>
      <c r="D41" s="12">
        <f t="shared" si="0"/>
        <v>405</v>
      </c>
      <c r="F41" s="30">
        <f t="shared" si="1"/>
        <v>405</v>
      </c>
    </row>
    <row r="42" spans="1:11" ht="20.100000000000001" customHeight="1" x14ac:dyDescent="0.25">
      <c r="A42" t="s">
        <v>107</v>
      </c>
      <c r="B42" t="s">
        <v>108</v>
      </c>
      <c r="C42" s="8">
        <v>1</v>
      </c>
      <c r="D42" s="12">
        <f t="shared" si="0"/>
        <v>405</v>
      </c>
      <c r="F42" s="30">
        <f t="shared" si="1"/>
        <v>405</v>
      </c>
    </row>
    <row r="43" spans="1:11" ht="20.100000000000001" customHeight="1" x14ac:dyDescent="0.25">
      <c r="A43" t="s">
        <v>109</v>
      </c>
      <c r="B43" t="s">
        <v>110</v>
      </c>
      <c r="C43" s="8">
        <v>1</v>
      </c>
      <c r="D43" s="12">
        <f t="shared" si="0"/>
        <v>405</v>
      </c>
      <c r="F43" s="30">
        <f t="shared" si="1"/>
        <v>405</v>
      </c>
    </row>
    <row r="44" spans="1:11" ht="20.100000000000001" customHeight="1" x14ac:dyDescent="0.25">
      <c r="A44" t="s">
        <v>111</v>
      </c>
      <c r="B44" t="s">
        <v>112</v>
      </c>
      <c r="C44" s="8">
        <v>1</v>
      </c>
      <c r="D44" s="12">
        <f t="shared" si="0"/>
        <v>405</v>
      </c>
      <c r="F44" s="30">
        <f t="shared" si="1"/>
        <v>405</v>
      </c>
    </row>
    <row r="45" spans="1:11" ht="20.100000000000001" customHeight="1" x14ac:dyDescent="0.25">
      <c r="A45" t="s">
        <v>113</v>
      </c>
      <c r="B45" t="s">
        <v>114</v>
      </c>
      <c r="C45" s="8">
        <v>1</v>
      </c>
      <c r="D45" s="12">
        <f t="shared" si="0"/>
        <v>405</v>
      </c>
      <c r="F45" s="30">
        <f t="shared" si="1"/>
        <v>405</v>
      </c>
    </row>
    <row r="46" spans="1:11" s="2" customFormat="1" ht="20.100000000000001" customHeight="1" x14ac:dyDescent="0.25">
      <c r="B46" s="2" t="s">
        <v>119</v>
      </c>
      <c r="C46" s="8">
        <v>3</v>
      </c>
      <c r="D46" s="12">
        <f t="shared" si="0"/>
        <v>1215</v>
      </c>
      <c r="E46" s="16"/>
      <c r="F46" s="30">
        <f t="shared" si="1"/>
        <v>1215</v>
      </c>
      <c r="G46" s="25"/>
      <c r="H46" s="25"/>
      <c r="I46" s="25"/>
      <c r="J46" s="25"/>
      <c r="K46" s="25"/>
    </row>
    <row r="47" spans="1:11" s="2" customFormat="1" ht="20.100000000000001" customHeight="1" x14ac:dyDescent="0.25">
      <c r="A47" s="13"/>
      <c r="B47" s="2" t="s">
        <v>120</v>
      </c>
      <c r="C47" s="8">
        <v>2</v>
      </c>
      <c r="D47" s="12">
        <f t="shared" si="0"/>
        <v>810</v>
      </c>
      <c r="E47" s="12"/>
      <c r="F47" s="30">
        <f t="shared" si="1"/>
        <v>810</v>
      </c>
      <c r="G47" s="25"/>
      <c r="H47" s="25"/>
      <c r="I47" s="25"/>
      <c r="J47" s="25"/>
      <c r="K47" s="25"/>
    </row>
    <row r="48" spans="1:11" s="2" customFormat="1" ht="20.100000000000001" customHeight="1" x14ac:dyDescent="0.25">
      <c r="A48" s="13"/>
      <c r="B48" s="2" t="s">
        <v>121</v>
      </c>
      <c r="C48" s="8">
        <v>1</v>
      </c>
      <c r="D48" s="12">
        <f t="shared" si="0"/>
        <v>405</v>
      </c>
      <c r="E48" s="12"/>
      <c r="F48" s="30">
        <f t="shared" si="1"/>
        <v>405</v>
      </c>
      <c r="G48" s="25"/>
      <c r="H48" s="25"/>
      <c r="I48" s="25"/>
      <c r="J48" s="25"/>
      <c r="K48" s="25"/>
    </row>
    <row r="49" spans="1:13" s="2" customFormat="1" ht="20.100000000000001" customHeight="1" x14ac:dyDescent="0.25">
      <c r="A49" s="13"/>
      <c r="B49" s="2" t="s">
        <v>122</v>
      </c>
      <c r="C49" s="8">
        <v>2</v>
      </c>
      <c r="D49" s="12">
        <f t="shared" si="0"/>
        <v>810</v>
      </c>
      <c r="E49" s="12"/>
      <c r="F49" s="30">
        <f t="shared" si="1"/>
        <v>810</v>
      </c>
      <c r="G49" s="25"/>
      <c r="H49" s="25"/>
      <c r="I49" s="25"/>
      <c r="J49" s="25"/>
      <c r="K49" s="25"/>
    </row>
    <row r="50" spans="1:13" s="2" customFormat="1" ht="20.100000000000001" customHeight="1" x14ac:dyDescent="0.25">
      <c r="A50" s="13"/>
      <c r="B50" s="2" t="s">
        <v>136</v>
      </c>
      <c r="C50" s="8">
        <v>1</v>
      </c>
      <c r="D50" s="12">
        <f t="shared" si="0"/>
        <v>405</v>
      </c>
      <c r="E50" s="12"/>
      <c r="F50" s="30">
        <f t="shared" si="1"/>
        <v>405</v>
      </c>
      <c r="G50" s="25"/>
      <c r="H50" s="89" t="s">
        <v>135</v>
      </c>
      <c r="I50" s="89"/>
      <c r="J50" s="25"/>
      <c r="K50" s="25"/>
    </row>
    <row r="51" spans="1:13" s="2" customFormat="1" ht="20.100000000000001" customHeight="1" x14ac:dyDescent="0.25">
      <c r="A51" s="13"/>
      <c r="B51" s="2" t="s">
        <v>156</v>
      </c>
      <c r="C51" s="8">
        <v>1</v>
      </c>
      <c r="D51" s="12">
        <f t="shared" si="0"/>
        <v>405</v>
      </c>
      <c r="E51" s="12"/>
      <c r="F51" s="30">
        <f t="shared" si="1"/>
        <v>405</v>
      </c>
      <c r="G51" s="25"/>
      <c r="H51" s="89"/>
      <c r="I51" s="89"/>
      <c r="J51" s="25"/>
      <c r="K51" s="25"/>
    </row>
    <row r="52" spans="1:13" s="2" customFormat="1" ht="20.100000000000001" customHeight="1" x14ac:dyDescent="0.25">
      <c r="A52" s="13"/>
      <c r="B52" s="2" t="s">
        <v>129</v>
      </c>
      <c r="C52" s="8">
        <v>3</v>
      </c>
      <c r="D52" s="12">
        <f t="shared" si="0"/>
        <v>1215</v>
      </c>
      <c r="E52" s="12"/>
      <c r="F52" s="30">
        <f t="shared" si="1"/>
        <v>1215</v>
      </c>
      <c r="G52" s="25"/>
      <c r="H52" s="25" t="s">
        <v>125</v>
      </c>
      <c r="I52" s="89" t="s">
        <v>126</v>
      </c>
      <c r="J52" s="25" t="s">
        <v>130</v>
      </c>
      <c r="K52" s="25"/>
    </row>
    <row r="53" spans="1:13" s="2" customFormat="1" ht="20.100000000000001" customHeight="1" x14ac:dyDescent="0.25">
      <c r="A53" s="13"/>
      <c r="B53" s="2" t="s">
        <v>138</v>
      </c>
      <c r="C53" s="8">
        <v>1</v>
      </c>
      <c r="D53" s="12">
        <f t="shared" si="0"/>
        <v>405</v>
      </c>
      <c r="E53" s="12"/>
      <c r="F53" s="30">
        <f t="shared" si="1"/>
        <v>405</v>
      </c>
      <c r="G53" s="25"/>
      <c r="H53" s="25" t="s">
        <v>137</v>
      </c>
      <c r="I53" s="89"/>
      <c r="J53" s="25"/>
      <c r="K53" s="25"/>
    </row>
    <row r="54" spans="1:13" s="2" customFormat="1" ht="20.100000000000001" customHeight="1" x14ac:dyDescent="0.25">
      <c r="A54" s="13"/>
      <c r="B54" t="s">
        <v>127</v>
      </c>
      <c r="C54" s="8">
        <v>2</v>
      </c>
      <c r="D54" s="12">
        <f t="shared" si="0"/>
        <v>810</v>
      </c>
      <c r="E54" s="12"/>
      <c r="F54" s="30">
        <f t="shared" si="1"/>
        <v>810</v>
      </c>
      <c r="G54" s="25"/>
      <c r="H54" s="25" t="s">
        <v>128</v>
      </c>
      <c r="I54" s="25"/>
      <c r="J54" s="25"/>
      <c r="K54" s="25"/>
    </row>
    <row r="55" spans="1:13" s="2" customFormat="1" ht="20.100000000000001" customHeight="1" x14ac:dyDescent="0.25">
      <c r="A55" s="13"/>
      <c r="B55" t="s">
        <v>131</v>
      </c>
      <c r="C55" s="8">
        <v>2</v>
      </c>
      <c r="D55" s="12">
        <f t="shared" si="0"/>
        <v>810</v>
      </c>
      <c r="E55" s="12"/>
      <c r="F55" s="30">
        <f t="shared" si="1"/>
        <v>810</v>
      </c>
      <c r="G55" s="25"/>
      <c r="H55" s="24" t="s">
        <v>132</v>
      </c>
      <c r="I55" s="25"/>
      <c r="J55" s="25"/>
      <c r="K55" s="25"/>
    </row>
    <row r="56" spans="1:13" ht="20.100000000000001" customHeight="1" x14ac:dyDescent="0.25">
      <c r="B56" t="s">
        <v>155</v>
      </c>
      <c r="C56" s="8">
        <v>1</v>
      </c>
      <c r="D56" s="12">
        <f t="shared" si="0"/>
        <v>405</v>
      </c>
      <c r="F56" s="30">
        <f t="shared" si="1"/>
        <v>405</v>
      </c>
    </row>
    <row r="57" spans="1:13" ht="20.100000000000001" customHeight="1" x14ac:dyDescent="0.25">
      <c r="B57" s="2" t="s">
        <v>133</v>
      </c>
      <c r="C57" s="8">
        <v>2</v>
      </c>
      <c r="D57" s="12">
        <f t="shared" si="0"/>
        <v>810</v>
      </c>
      <c r="F57" s="30">
        <f t="shared" si="1"/>
        <v>810</v>
      </c>
      <c r="H57" s="25" t="s">
        <v>134</v>
      </c>
      <c r="M57" s="2">
        <f>375*5</f>
        <v>1875</v>
      </c>
    </row>
    <row r="58" spans="1:13" ht="20.100000000000001" customHeight="1" x14ac:dyDescent="0.25">
      <c r="B58" s="2" t="s">
        <v>140</v>
      </c>
      <c r="C58" s="8">
        <v>1</v>
      </c>
      <c r="D58" s="12">
        <f t="shared" si="0"/>
        <v>405</v>
      </c>
      <c r="F58" s="30">
        <f t="shared" si="1"/>
        <v>405</v>
      </c>
    </row>
    <row r="59" spans="1:13" ht="20.100000000000001" customHeight="1" x14ac:dyDescent="0.25">
      <c r="B59" s="2" t="s">
        <v>142</v>
      </c>
      <c r="C59" s="8">
        <v>2</v>
      </c>
      <c r="D59" s="12">
        <f t="shared" si="0"/>
        <v>810</v>
      </c>
      <c r="F59" s="30">
        <f t="shared" si="1"/>
        <v>810</v>
      </c>
    </row>
    <row r="60" spans="1:13" ht="20.100000000000001" customHeight="1" x14ac:dyDescent="0.25">
      <c r="B60" s="2" t="s">
        <v>141</v>
      </c>
      <c r="C60" s="8">
        <v>3</v>
      </c>
      <c r="D60" s="12">
        <f t="shared" si="0"/>
        <v>1215</v>
      </c>
      <c r="F60" s="30">
        <f t="shared" si="1"/>
        <v>1215</v>
      </c>
      <c r="H60" s="25"/>
    </row>
    <row r="61" spans="1:13" ht="20.100000000000001" customHeight="1" x14ac:dyDescent="0.25">
      <c r="B61" s="2" t="s">
        <v>145</v>
      </c>
      <c r="C61" s="8">
        <v>1</v>
      </c>
      <c r="D61" s="12">
        <f t="shared" si="0"/>
        <v>405</v>
      </c>
      <c r="F61" s="30">
        <f t="shared" si="1"/>
        <v>405</v>
      </c>
    </row>
    <row r="62" spans="1:13" ht="20.100000000000001" customHeight="1" x14ac:dyDescent="0.25">
      <c r="B62" s="2" t="s">
        <v>158</v>
      </c>
      <c r="C62" s="8">
        <v>2</v>
      </c>
      <c r="D62" s="12">
        <f t="shared" ref="D62:D79" si="2">SUM($D$3*C62)</f>
        <v>810</v>
      </c>
      <c r="F62" s="30">
        <f t="shared" ref="F62:F79" si="3">D62+E62</f>
        <v>810</v>
      </c>
      <c r="G62" s="25" t="s">
        <v>157</v>
      </c>
    </row>
    <row r="63" spans="1:13" ht="20.100000000000001" customHeight="1" x14ac:dyDescent="0.25">
      <c r="B63" s="2" t="s">
        <v>154</v>
      </c>
      <c r="C63" s="8">
        <v>1</v>
      </c>
      <c r="D63" s="12">
        <f t="shared" si="2"/>
        <v>405</v>
      </c>
      <c r="F63" s="30">
        <f t="shared" si="3"/>
        <v>405</v>
      </c>
      <c r="H63" s="25" t="s">
        <v>184</v>
      </c>
    </row>
    <row r="64" spans="1:13" ht="20.100000000000001" customHeight="1" x14ac:dyDescent="0.25">
      <c r="B64" s="2" t="s">
        <v>147</v>
      </c>
      <c r="C64" s="8">
        <v>1</v>
      </c>
      <c r="D64" s="12">
        <f t="shared" si="2"/>
        <v>405</v>
      </c>
      <c r="F64" s="30">
        <f t="shared" si="3"/>
        <v>405</v>
      </c>
      <c r="H64" s="25" t="s">
        <v>148</v>
      </c>
    </row>
    <row r="65" spans="1:11" ht="20.100000000000001" customHeight="1" x14ac:dyDescent="0.25">
      <c r="B65" s="2" t="s">
        <v>150</v>
      </c>
      <c r="C65" s="8">
        <v>1</v>
      </c>
      <c r="D65" s="12">
        <f t="shared" si="2"/>
        <v>405</v>
      </c>
      <c r="F65" s="30">
        <f t="shared" si="3"/>
        <v>405</v>
      </c>
      <c r="H65" s="25"/>
    </row>
    <row r="66" spans="1:11" s="83" customFormat="1" ht="20.399999999999999" customHeight="1" x14ac:dyDescent="0.25">
      <c r="B66" s="83" t="s">
        <v>153</v>
      </c>
      <c r="C66" s="84">
        <v>2</v>
      </c>
      <c r="D66" s="85">
        <f t="shared" si="2"/>
        <v>810</v>
      </c>
      <c r="E66" s="85"/>
      <c r="F66" s="85">
        <f t="shared" si="3"/>
        <v>810</v>
      </c>
      <c r="G66" s="86" t="s">
        <v>146</v>
      </c>
      <c r="H66" s="86" t="s">
        <v>151</v>
      </c>
      <c r="I66" s="86" t="s">
        <v>152</v>
      </c>
      <c r="J66" s="86"/>
      <c r="K66" s="86"/>
    </row>
    <row r="67" spans="1:11" ht="20.100000000000001" customHeight="1" x14ac:dyDescent="0.25">
      <c r="B67" s="2" t="s">
        <v>164</v>
      </c>
      <c r="C67" s="8">
        <v>1</v>
      </c>
      <c r="D67" s="12">
        <f t="shared" si="2"/>
        <v>405</v>
      </c>
      <c r="F67" s="30">
        <f t="shared" si="3"/>
        <v>405</v>
      </c>
      <c r="H67" s="25"/>
    </row>
    <row r="68" spans="1:11" ht="20.100000000000001" customHeight="1" x14ac:dyDescent="0.25">
      <c r="B68" s="2" t="s">
        <v>165</v>
      </c>
      <c r="C68" s="8">
        <v>2</v>
      </c>
      <c r="D68" s="12">
        <f t="shared" si="2"/>
        <v>810</v>
      </c>
      <c r="F68" s="30">
        <f t="shared" si="3"/>
        <v>810</v>
      </c>
      <c r="H68" s="25" t="s">
        <v>163</v>
      </c>
    </row>
    <row r="69" spans="1:11" ht="20.100000000000001" customHeight="1" x14ac:dyDescent="0.25">
      <c r="B69" s="2" t="s">
        <v>171</v>
      </c>
      <c r="C69" s="8">
        <v>2</v>
      </c>
      <c r="D69" s="12">
        <f t="shared" si="2"/>
        <v>810</v>
      </c>
      <c r="F69" s="30">
        <f t="shared" si="3"/>
        <v>810</v>
      </c>
      <c r="G69" s="25" t="s">
        <v>166</v>
      </c>
      <c r="H69" s="25"/>
    </row>
    <row r="70" spans="1:11" ht="20.100000000000001" customHeight="1" x14ac:dyDescent="0.25">
      <c r="B70" s="2" t="s">
        <v>172</v>
      </c>
      <c r="C70" s="8">
        <v>1</v>
      </c>
      <c r="D70" s="12">
        <f t="shared" si="2"/>
        <v>405</v>
      </c>
      <c r="F70" s="30">
        <f t="shared" si="3"/>
        <v>405</v>
      </c>
      <c r="H70" s="25"/>
    </row>
    <row r="71" spans="1:11" ht="20.100000000000001" customHeight="1" x14ac:dyDescent="0.25">
      <c r="B71" s="2" t="s">
        <v>173</v>
      </c>
      <c r="C71" s="8">
        <v>2</v>
      </c>
      <c r="D71" s="16">
        <f t="shared" si="2"/>
        <v>810</v>
      </c>
      <c r="E71" s="16"/>
      <c r="F71" s="31">
        <f t="shared" si="3"/>
        <v>810</v>
      </c>
      <c r="G71" s="24" t="s">
        <v>168</v>
      </c>
      <c r="H71" s="25"/>
    </row>
    <row r="72" spans="1:11" s="2" customFormat="1" ht="20.100000000000001" customHeight="1" x14ac:dyDescent="0.25">
      <c r="B72" s="2" t="s">
        <v>174</v>
      </c>
      <c r="C72" s="8">
        <v>3</v>
      </c>
      <c r="D72" s="16">
        <f t="shared" si="2"/>
        <v>1215</v>
      </c>
      <c r="E72" s="16"/>
      <c r="F72" s="31">
        <f t="shared" si="3"/>
        <v>1215</v>
      </c>
      <c r="G72" s="25" t="s">
        <v>169</v>
      </c>
      <c r="H72" s="25" t="s">
        <v>170</v>
      </c>
      <c r="I72" s="25"/>
      <c r="J72" s="25"/>
      <c r="K72" s="25"/>
    </row>
    <row r="73" spans="1:11" s="2" customFormat="1" ht="20.100000000000001" customHeight="1" x14ac:dyDescent="0.25">
      <c r="B73" s="2" t="s">
        <v>175</v>
      </c>
      <c r="C73" s="8">
        <v>2</v>
      </c>
      <c r="D73" s="12">
        <f t="shared" si="2"/>
        <v>810</v>
      </c>
      <c r="E73" s="12"/>
      <c r="F73" s="30">
        <f t="shared" si="3"/>
        <v>810</v>
      </c>
      <c r="G73" s="25" t="s">
        <v>176</v>
      </c>
      <c r="H73" s="25"/>
      <c r="I73" s="25"/>
      <c r="J73" s="25"/>
      <c r="K73" s="25"/>
    </row>
    <row r="74" spans="1:11" s="2" customFormat="1" ht="20.100000000000001" customHeight="1" x14ac:dyDescent="0.25">
      <c r="B74" s="2" t="s">
        <v>179</v>
      </c>
      <c r="C74" s="8">
        <v>3</v>
      </c>
      <c r="D74" s="12">
        <f t="shared" si="2"/>
        <v>1215</v>
      </c>
      <c r="E74" s="12"/>
      <c r="F74" s="30">
        <f t="shared" si="3"/>
        <v>1215</v>
      </c>
      <c r="G74" s="25" t="s">
        <v>177</v>
      </c>
      <c r="H74" s="25" t="s">
        <v>178</v>
      </c>
      <c r="I74" s="25"/>
      <c r="J74" s="25"/>
      <c r="K74" s="25"/>
    </row>
    <row r="75" spans="1:11" s="2" customFormat="1" ht="20.100000000000001" customHeight="1" x14ac:dyDescent="0.25">
      <c r="B75" s="2" t="s">
        <v>180</v>
      </c>
      <c r="C75" s="8">
        <v>4</v>
      </c>
      <c r="D75" s="16">
        <f t="shared" si="2"/>
        <v>1620</v>
      </c>
      <c r="E75" s="16"/>
      <c r="F75" s="31">
        <f t="shared" si="3"/>
        <v>1620</v>
      </c>
      <c r="G75" s="25" t="s">
        <v>181</v>
      </c>
      <c r="H75" s="25" t="s">
        <v>182</v>
      </c>
      <c r="I75" s="25" t="s">
        <v>183</v>
      </c>
      <c r="J75" s="25"/>
      <c r="K75" s="25"/>
    </row>
    <row r="76" spans="1:11" s="2" customFormat="1" ht="20.100000000000001" customHeight="1" x14ac:dyDescent="0.25">
      <c r="B76" s="2" t="s">
        <v>186</v>
      </c>
      <c r="C76" s="8">
        <v>2</v>
      </c>
      <c r="D76" s="12">
        <f t="shared" si="2"/>
        <v>810</v>
      </c>
      <c r="E76" s="12"/>
      <c r="F76" s="30">
        <f t="shared" si="3"/>
        <v>810</v>
      </c>
      <c r="G76" s="25" t="s">
        <v>187</v>
      </c>
      <c r="H76" s="88" t="s">
        <v>197</v>
      </c>
      <c r="I76" s="25"/>
      <c r="J76" s="25"/>
      <c r="K76" s="25"/>
    </row>
    <row r="77" spans="1:11" ht="20.100000000000001" customHeight="1" x14ac:dyDescent="0.25">
      <c r="B77" t="s">
        <v>189</v>
      </c>
      <c r="C77" s="8">
        <v>3</v>
      </c>
      <c r="D77" s="16">
        <f t="shared" si="2"/>
        <v>1215</v>
      </c>
      <c r="E77" s="16"/>
      <c r="F77" s="31">
        <f t="shared" si="3"/>
        <v>1215</v>
      </c>
      <c r="G77" s="24" t="s">
        <v>190</v>
      </c>
      <c r="H77" s="25" t="s">
        <v>191</v>
      </c>
    </row>
    <row r="78" spans="1:11" s="2" customFormat="1" ht="20.100000000000001" customHeight="1" x14ac:dyDescent="0.25">
      <c r="A78" s="13"/>
      <c r="B78" s="2" t="s">
        <v>123</v>
      </c>
      <c r="C78" s="8">
        <v>4</v>
      </c>
      <c r="D78" s="12">
        <f t="shared" si="2"/>
        <v>1620</v>
      </c>
      <c r="E78" s="12"/>
      <c r="F78" s="30">
        <f t="shared" si="3"/>
        <v>1620</v>
      </c>
      <c r="G78" s="25"/>
      <c r="H78" s="89" t="s">
        <v>124</v>
      </c>
      <c r="I78" s="25" t="s">
        <v>143</v>
      </c>
      <c r="J78" s="25" t="s">
        <v>192</v>
      </c>
      <c r="K78" s="89" t="s">
        <v>193</v>
      </c>
    </row>
    <row r="79" spans="1:11" ht="20.100000000000001" customHeight="1" x14ac:dyDescent="0.25">
      <c r="B79" s="2" t="s">
        <v>144</v>
      </c>
      <c r="C79" s="8">
        <v>3</v>
      </c>
      <c r="D79" s="12">
        <f t="shared" si="2"/>
        <v>1215</v>
      </c>
      <c r="F79" s="30">
        <f t="shared" si="3"/>
        <v>1215</v>
      </c>
      <c r="G79" s="25" t="s">
        <v>200</v>
      </c>
      <c r="H79" s="25" t="s">
        <v>196</v>
      </c>
      <c r="I79" s="88" t="s">
        <v>194</v>
      </c>
      <c r="J79" s="88" t="s">
        <v>195</v>
      </c>
    </row>
    <row r="80" spans="1:11" ht="20.100000000000001" customHeight="1" x14ac:dyDescent="0.25">
      <c r="B80" s="2"/>
      <c r="G80" s="25"/>
      <c r="H80" s="25"/>
      <c r="I80" s="88"/>
      <c r="J80" s="88"/>
    </row>
    <row r="81" spans="1:11" ht="20.100000000000001" customHeight="1" x14ac:dyDescent="0.25">
      <c r="B81" s="2"/>
      <c r="G81" s="25"/>
      <c r="H81" s="25"/>
      <c r="I81" s="88"/>
      <c r="J81" s="88"/>
    </row>
    <row r="82" spans="1:11" s="2" customFormat="1" ht="20.100000000000001" customHeight="1" x14ac:dyDescent="0.25">
      <c r="C82" s="8"/>
      <c r="D82" s="12"/>
      <c r="E82" s="12"/>
      <c r="F82" s="30"/>
      <c r="G82" s="25"/>
      <c r="H82" s="25"/>
      <c r="I82" s="25"/>
      <c r="J82" s="25"/>
      <c r="K82" s="25"/>
    </row>
    <row r="83" spans="1:11" s="2" customFormat="1" ht="20.100000000000001" customHeight="1" x14ac:dyDescent="0.25">
      <c r="C83" s="8"/>
      <c r="D83" s="12"/>
      <c r="E83" s="12"/>
      <c r="F83" s="30"/>
    </row>
    <row r="84" spans="1:11" s="2" customFormat="1" ht="20.100000000000001" customHeight="1" x14ac:dyDescent="0.25">
      <c r="C84" s="3"/>
      <c r="D84" s="12"/>
      <c r="E84" s="12"/>
      <c r="F84" s="30"/>
      <c r="G84" s="25"/>
      <c r="H84" s="25"/>
      <c r="I84" s="25"/>
      <c r="J84" s="25"/>
      <c r="K84" s="25"/>
    </row>
    <row r="85" spans="1:11" s="5" customFormat="1" ht="30" customHeight="1" x14ac:dyDescent="0.25">
      <c r="B85" s="10" t="s">
        <v>207</v>
      </c>
      <c r="C85" s="9">
        <f>SUM(C4:C84)</f>
        <v>143</v>
      </c>
      <c r="D85" s="18">
        <f>SUM(D4:D84)</f>
        <v>57915</v>
      </c>
      <c r="E85" s="18">
        <f>SUM(E4:E84)</f>
        <v>0</v>
      </c>
      <c r="F85" s="32">
        <f>SUM(F4:F84)</f>
        <v>57915</v>
      </c>
      <c r="G85" s="26"/>
      <c r="H85" s="26"/>
      <c r="I85" s="26"/>
      <c r="J85" s="26"/>
      <c r="K85" s="26"/>
    </row>
    <row r="86" spans="1:11" ht="20.100000000000001" customHeight="1" x14ac:dyDescent="0.25">
      <c r="F86" s="82" t="s">
        <v>202</v>
      </c>
    </row>
    <row r="87" spans="1:11" ht="20.100000000000001" customHeight="1" x14ac:dyDescent="0.25">
      <c r="A87" s="20"/>
      <c r="C87" s="21"/>
    </row>
    <row r="88" spans="1:11" s="14" customFormat="1" ht="20.100000000000001" customHeight="1" x14ac:dyDescent="0.25">
      <c r="A88" s="17"/>
      <c r="C88" s="15"/>
      <c r="D88" s="12"/>
      <c r="E88" s="12"/>
      <c r="F88" s="30"/>
      <c r="G88" s="27"/>
      <c r="H88" s="27"/>
      <c r="I88" s="27"/>
      <c r="J88" s="27"/>
      <c r="K88" s="27"/>
    </row>
  </sheetData>
  <phoneticPr fontId="0" type="noConversion"/>
  <printOptions gridLines="1"/>
  <pageMargins left="0.17" right="0.18" top="0.32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สพป.1</vt:lpstr>
      <vt:lpstr>รายการเปลี่ยนแปลง!Print_Titles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2026-05-29T07:31:10Z</cp:lastPrinted>
  <dcterms:created xsi:type="dcterms:W3CDTF">2011-04-08T03:31:04Z</dcterms:created>
  <dcterms:modified xsi:type="dcterms:W3CDTF">2026-06-04T07:30:13Z</dcterms:modified>
</cp:coreProperties>
</file>