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-ข้อมูล-ปี69\69-1-แจ้งยอดหักประจำเดือน\69-6-มิย-69\6-ประจำ-ขึ้น\"/>
    </mc:Choice>
  </mc:AlternateContent>
  <xr:revisionPtr revIDLastSave="0" documentId="8_{07DAD1DF-077F-4B36-82C5-9B572531E779}" xr6:coauthVersionLast="47" xr6:coauthVersionMax="47" xr10:uidLastSave="{00000000-0000-0000-0000-000000000000}"/>
  <bookViews>
    <workbookView xWindow="-108" yWindow="-108" windowWidth="23256" windowHeight="12456" xr2:uid="{D70BCD4E-0322-4E98-922C-592175D3B1B3}"/>
  </bookViews>
  <sheets>
    <sheet name="รายการเปลี่ยนแปลง" sheetId="1" r:id="rId1"/>
    <sheet name="งบ-คน" sheetId="3" r:id="rId2"/>
  </sheets>
  <definedNames>
    <definedName name="_xlnm.Print_Titles" localSheetId="0">รายการเปลี่ยนแปลง!$6:$7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7" i="3" l="1"/>
  <c r="K77" i="3"/>
  <c r="I79" i="3"/>
  <c r="K79" i="3"/>
  <c r="G79" i="3"/>
  <c r="I78" i="3"/>
  <c r="K78" i="3"/>
  <c r="G78" i="3"/>
  <c r="I74" i="3"/>
  <c r="K74" i="3"/>
  <c r="I73" i="3"/>
  <c r="K73" i="3"/>
  <c r="I72" i="3"/>
  <c r="K72" i="3"/>
  <c r="I71" i="3"/>
  <c r="K71" i="3"/>
  <c r="I70" i="3"/>
  <c r="K70" i="3"/>
  <c r="I69" i="3"/>
  <c r="K69" i="3"/>
  <c r="I68" i="3"/>
  <c r="K68" i="3"/>
  <c r="I67" i="3"/>
  <c r="K67" i="3"/>
  <c r="I66" i="3"/>
  <c r="K66" i="3"/>
  <c r="I65" i="3"/>
  <c r="K65" i="3"/>
  <c r="I64" i="3"/>
  <c r="K64" i="3"/>
  <c r="I63" i="3"/>
  <c r="K63" i="3"/>
  <c r="I62" i="3"/>
  <c r="K62" i="3"/>
  <c r="I61" i="3"/>
  <c r="K61" i="3"/>
  <c r="I60" i="3"/>
  <c r="K60" i="3"/>
  <c r="I59" i="3"/>
  <c r="K59" i="3"/>
  <c r="I58" i="3"/>
  <c r="K58" i="3"/>
  <c r="I57" i="3"/>
  <c r="K57" i="3"/>
  <c r="I56" i="3"/>
  <c r="K56" i="3"/>
  <c r="I55" i="3"/>
  <c r="K55" i="3"/>
  <c r="I54" i="3"/>
  <c r="K54" i="3"/>
  <c r="I53" i="3"/>
  <c r="K53" i="3"/>
  <c r="I52" i="3"/>
  <c r="K52" i="3"/>
  <c r="I51" i="3"/>
  <c r="K51" i="3"/>
  <c r="I50" i="3"/>
  <c r="K50" i="3"/>
  <c r="I49" i="3"/>
  <c r="K49" i="3"/>
  <c r="I48" i="3"/>
  <c r="K48" i="3"/>
  <c r="I47" i="3"/>
  <c r="K47" i="3"/>
  <c r="I46" i="3"/>
  <c r="K46" i="3"/>
  <c r="I45" i="3"/>
  <c r="K45" i="3"/>
  <c r="I44" i="3"/>
  <c r="K44" i="3"/>
  <c r="I43" i="3"/>
  <c r="K43" i="3"/>
  <c r="I42" i="3"/>
  <c r="K42" i="3"/>
  <c r="I41" i="3"/>
  <c r="K41" i="3"/>
  <c r="I40" i="3"/>
  <c r="K40" i="3"/>
  <c r="I39" i="3"/>
  <c r="K39" i="3"/>
  <c r="I38" i="3"/>
  <c r="K38" i="3"/>
  <c r="I37" i="3"/>
  <c r="K37" i="3"/>
  <c r="I36" i="3"/>
  <c r="K36" i="3"/>
  <c r="I35" i="3"/>
  <c r="K35" i="3"/>
  <c r="I34" i="3"/>
  <c r="K34" i="3"/>
  <c r="I33" i="3"/>
  <c r="K33" i="3"/>
  <c r="I32" i="3"/>
  <c r="K32" i="3"/>
  <c r="I31" i="3"/>
  <c r="K31" i="3"/>
  <c r="I30" i="3"/>
  <c r="K30" i="3"/>
  <c r="I29" i="3"/>
  <c r="K29" i="3"/>
  <c r="I28" i="3"/>
  <c r="K28" i="3"/>
  <c r="I27" i="3"/>
  <c r="K27" i="3"/>
  <c r="I26" i="3"/>
  <c r="K26" i="3"/>
  <c r="I25" i="3"/>
  <c r="K25" i="3"/>
  <c r="I24" i="3"/>
  <c r="K24" i="3"/>
  <c r="I23" i="3"/>
  <c r="K23" i="3"/>
  <c r="I22" i="3"/>
  <c r="K22" i="3"/>
  <c r="I21" i="3"/>
  <c r="K21" i="3"/>
  <c r="I20" i="3"/>
  <c r="K20" i="3"/>
  <c r="I19" i="3"/>
  <c r="K19" i="3"/>
  <c r="I18" i="3"/>
  <c r="K18" i="3"/>
  <c r="I17" i="3"/>
  <c r="K17" i="3"/>
  <c r="I16" i="3"/>
  <c r="K16" i="3"/>
  <c r="I15" i="3"/>
  <c r="K15" i="3"/>
  <c r="I14" i="3"/>
  <c r="K14" i="3"/>
  <c r="I13" i="3"/>
  <c r="K13" i="3"/>
  <c r="I12" i="3"/>
  <c r="K12" i="3"/>
  <c r="I11" i="3"/>
  <c r="K11" i="3"/>
  <c r="I10" i="3"/>
  <c r="K10" i="3"/>
  <c r="I9" i="3"/>
  <c r="K9" i="3"/>
  <c r="I8" i="3"/>
  <c r="K8" i="3"/>
  <c r="I7" i="3"/>
  <c r="K7" i="3"/>
  <c r="I6" i="3"/>
  <c r="K6" i="3"/>
  <c r="I5" i="3"/>
  <c r="K5" i="3"/>
  <c r="I76" i="3"/>
  <c r="K76" i="3"/>
  <c r="G76" i="3"/>
  <c r="I75" i="3"/>
  <c r="K75" i="3"/>
  <c r="G75" i="3"/>
  <c r="G4" i="3"/>
  <c r="I4" i="3"/>
  <c r="K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77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H87" i="3"/>
  <c r="J87" i="3"/>
  <c r="H19" i="1"/>
  <c r="G22" i="1"/>
  <c r="G23" i="1"/>
  <c r="G24" i="1"/>
  <c r="G25" i="1"/>
  <c r="K87" i="3"/>
</calcChain>
</file>

<file path=xl/sharedStrings.xml><?xml version="1.0" encoding="utf-8"?>
<sst xmlns="http://schemas.openxmlformats.org/spreadsheetml/2006/main" count="468" uniqueCount="280">
  <si>
    <t>ข้อมูลการเปลี่ยนแปลงจำนวนสมาชิก ส.พ.ค.จังหวัดเชียงใหม่</t>
  </si>
  <si>
    <t>เพิ่ม /</t>
  </si>
  <si>
    <t>ที่</t>
  </si>
  <si>
    <t>ชื่อ - สกุล</t>
  </si>
  <si>
    <t>หน่วย</t>
  </si>
  <si>
    <t>อำเภอ</t>
  </si>
  <si>
    <t>หน่วยงาน</t>
  </si>
  <si>
    <t>ด้วยเหตุ</t>
  </si>
  <si>
    <t>สังกัดเดิม /</t>
  </si>
  <si>
    <t>ตั้งแต่</t>
  </si>
  <si>
    <t>หมายเหตุ</t>
  </si>
  <si>
    <t>ลด</t>
  </si>
  <si>
    <t>สพค</t>
  </si>
  <si>
    <t>สถานศึกษา</t>
  </si>
  <si>
    <t>สังกัดใหม่</t>
  </si>
  <si>
    <t>งวด</t>
  </si>
  <si>
    <t>ฝากหัก / อื่น</t>
  </si>
  <si>
    <t>สมัคร</t>
  </si>
  <si>
    <t>ย้ายเข้า</t>
  </si>
  <si>
    <t>คืนสภาพ</t>
  </si>
  <si>
    <t>ตาย</t>
  </si>
  <si>
    <t>ลาออก</t>
  </si>
  <si>
    <t>ขาดส่ง</t>
  </si>
  <si>
    <t>ย้ายออก</t>
  </si>
  <si>
    <t>รายการเปลี่ยนแปลง</t>
  </si>
  <si>
    <t>ปรับ-เพิ่ม</t>
  </si>
  <si>
    <t>ปรับ-ลด</t>
  </si>
  <si>
    <t>ประจำการ</t>
  </si>
  <si>
    <t>txt_amphur</t>
  </si>
  <si>
    <t>txt_office</t>
  </si>
  <si>
    <t>txt_rank</t>
  </si>
  <si>
    <t>txt_firstname</t>
  </si>
  <si>
    <t>txt_lastname</t>
  </si>
  <si>
    <t>CountMember</t>
  </si>
  <si>
    <t>สพค / รายเดือน</t>
  </si>
  <si>
    <t>Amount</t>
  </si>
  <si>
    <t>ข้าราชการประจำการ</t>
  </si>
  <si>
    <t>นางสาว</t>
  </si>
  <si>
    <t>นาง</t>
  </si>
  <si>
    <t>นาย</t>
  </si>
  <si>
    <t>ราย</t>
  </si>
  <si>
    <t>บาท</t>
  </si>
  <si>
    <t>เพิ่ม [ + ]</t>
  </si>
  <si>
    <t xml:space="preserve">ลด [ - ] </t>
  </si>
  <si>
    <t>สงกรานต์</t>
  </si>
  <si>
    <t>หน่วย สพป.ชม.เขต 4</t>
  </si>
  <si>
    <t>สพป.4</t>
  </si>
  <si>
    <t>สารภี</t>
  </si>
  <si>
    <t>หางดง</t>
  </si>
  <si>
    <t>แม่วาง</t>
  </si>
  <si>
    <t>โรงเรียนบ้านห้วยตอง</t>
  </si>
  <si>
    <t>ชญานี</t>
  </si>
  <si>
    <t>นาตัน</t>
  </si>
  <si>
    <t>ดอยหล่อ</t>
  </si>
  <si>
    <t>โรงเรียนวัดทุ่งศาลา</t>
  </si>
  <si>
    <t>โรงเรียนบ้านสันป่าสัก</t>
  </si>
  <si>
    <t>โรงเรียนแม่วินสามัคคี</t>
  </si>
  <si>
    <t>ทนงศักดิ์</t>
  </si>
  <si>
    <t>สิงห์จู</t>
  </si>
  <si>
    <t>โรงเรียนวัดหนองหลั้ว</t>
  </si>
  <si>
    <t>ทศพร</t>
  </si>
  <si>
    <t>คำภีระ</t>
  </si>
  <si>
    <t>โรงเรียนบ้านปากเหมือง</t>
  </si>
  <si>
    <t>โรงเรียนวัดเวฬุวัน</t>
  </si>
  <si>
    <t>อนุสรพรพงศ์</t>
  </si>
  <si>
    <t>สันป่าตอง</t>
  </si>
  <si>
    <t>โรงเรียนบ้านทุ่งเสี้ยว (นวรัฐ)</t>
  </si>
  <si>
    <t>โรงเรียนสันป่าตอง</t>
  </si>
  <si>
    <t>นิตยา</t>
  </si>
  <si>
    <t>บุญเหลา</t>
  </si>
  <si>
    <t>โรงเรียนบ้านฟ่อน</t>
  </si>
  <si>
    <t>นิรชญาวรรณ</t>
  </si>
  <si>
    <t>มีณรงค์</t>
  </si>
  <si>
    <t>โรงเรียนกรป.กลางอุปถัมภ์</t>
  </si>
  <si>
    <t>โรงเรียนบ้านห้วยส้ม</t>
  </si>
  <si>
    <t>ปณิดา</t>
  </si>
  <si>
    <t>อาจหาญ</t>
  </si>
  <si>
    <t>โรงเรียนวัดศรีดอนชัย</t>
  </si>
  <si>
    <t>ประสพพร</t>
  </si>
  <si>
    <t>อุปราสิทธิ์</t>
  </si>
  <si>
    <t>โรงเรียนวัดแม่สะลาบ</t>
  </si>
  <si>
    <t>โรงเรียนบ้านร่องน้ำ</t>
  </si>
  <si>
    <t>ปรัศนียา</t>
  </si>
  <si>
    <t>แสนคำฟู</t>
  </si>
  <si>
    <t>โรงเรียนบ้านดงป่าหวาย</t>
  </si>
  <si>
    <t>โรงเรียนสันป่าตอง (สุวรรณราษฎร์วิทยาคาร)</t>
  </si>
  <si>
    <t>พรพิมล</t>
  </si>
  <si>
    <t>ไวยกุล</t>
  </si>
  <si>
    <t>โรงเรียนวัดกู่คำ(เมธาวิสัยคณาทร)</t>
  </si>
  <si>
    <t>พรรณพัชร</t>
  </si>
  <si>
    <t>ธีรนันทพงศ์</t>
  </si>
  <si>
    <t>โรงเรียนบ้านสันทราย</t>
  </si>
  <si>
    <t>โรงเรียนบ้านหัวริน</t>
  </si>
  <si>
    <t>โรงเรียนวัดศรีโพธาราม</t>
  </si>
  <si>
    <t>ตื้อแปง</t>
  </si>
  <si>
    <t>โรงเรียนหลวงพัฒนาบ้านขุนวาง</t>
  </si>
  <si>
    <t>ภูวดล</t>
  </si>
  <si>
    <t>ประเสริฐยา</t>
  </si>
  <si>
    <t>โรงเรียนบ้านน้ำแพร่</t>
  </si>
  <si>
    <t>มานัส</t>
  </si>
  <si>
    <t>เชื้อก๋อง</t>
  </si>
  <si>
    <t>โรงเรียนบ้านเหล่าเป้า</t>
  </si>
  <si>
    <t>โรงเรียนวัดจอมทอง</t>
  </si>
  <si>
    <t>ราตรี</t>
  </si>
  <si>
    <t>สุภาวงค์</t>
  </si>
  <si>
    <t>โรงเรียนบ้านสันผักหวาน</t>
  </si>
  <si>
    <t>วสุพงษ์</t>
  </si>
  <si>
    <t>อิวาง</t>
  </si>
  <si>
    <t>โรงเรียนวัดนันทาราม</t>
  </si>
  <si>
    <t>โรงเรียนชุมชนวัดศรีคำชมภู</t>
  </si>
  <si>
    <t>ศิริกุล</t>
  </si>
  <si>
    <t>ขัติประทุม</t>
  </si>
  <si>
    <t>ศิริประภา</t>
  </si>
  <si>
    <t>ใจสาม</t>
  </si>
  <si>
    <t>โรงเรียนบ้านสามหลัง</t>
  </si>
  <si>
    <t>สายฝน</t>
  </si>
  <si>
    <t>บุญธิมา</t>
  </si>
  <si>
    <t>สุทธิพงศ์</t>
  </si>
  <si>
    <t>อริยะกุล</t>
  </si>
  <si>
    <t>สุรพล</t>
  </si>
  <si>
    <t>สุภาภรณ์</t>
  </si>
  <si>
    <t>ซึมกลาง</t>
  </si>
  <si>
    <t>สุเมธี</t>
  </si>
  <si>
    <t>โรงเรียนบ้านวังศรี</t>
  </si>
  <si>
    <t>เสน่ห์</t>
  </si>
  <si>
    <t>คำยามา</t>
  </si>
  <si>
    <t>โรงเรียนวัดท่าต้นกวาว</t>
  </si>
  <si>
    <t>แสงจันทร์</t>
  </si>
  <si>
    <t>ใจแก้ว</t>
  </si>
  <si>
    <t>อัมพร</t>
  </si>
  <si>
    <t>คำอ้าย</t>
  </si>
  <si>
    <t>โรงเรียนบ้านเหล่าป่าฝาง</t>
  </si>
  <si>
    <t>อำไพ</t>
  </si>
  <si>
    <t>ทิพย์จันทร์</t>
  </si>
  <si>
    <t>อุบลรัตน์</t>
  </si>
  <si>
    <t>คำฟู</t>
  </si>
  <si>
    <t>โรงเรียนบ้านปง</t>
  </si>
  <si>
    <t>เกศรินทร์</t>
  </si>
  <si>
    <t>ตาคำ</t>
  </si>
  <si>
    <t>จันทร์พร</t>
  </si>
  <si>
    <t>ปิงเมือง</t>
  </si>
  <si>
    <t>โรงเรียนกิ่วแลน้อยประสิทธิ์วิทยา</t>
  </si>
  <si>
    <t>ชลวิทย์</t>
  </si>
  <si>
    <t>ชื่นใจ</t>
  </si>
  <si>
    <t>โรงเรียนบ้านท้าวบุญเรือง</t>
  </si>
  <si>
    <t>ดวงนภา</t>
  </si>
  <si>
    <t>เตปา</t>
  </si>
  <si>
    <t>ดวงหทัย</t>
  </si>
  <si>
    <t>จินะเครือ</t>
  </si>
  <si>
    <t>กันทะจา</t>
  </si>
  <si>
    <t>ทรายทอง</t>
  </si>
  <si>
    <t>บุญโญ</t>
  </si>
  <si>
    <t>นภาพร</t>
  </si>
  <si>
    <t>ยารังฝั้น</t>
  </si>
  <si>
    <t>นิคม</t>
  </si>
  <si>
    <t>ทานะ</t>
  </si>
  <si>
    <t>บานเย็น</t>
  </si>
  <si>
    <t>ศรีสุวรรณ์</t>
  </si>
  <si>
    <t>ประคอง</t>
  </si>
  <si>
    <t>พิไรแสงจันทร์</t>
  </si>
  <si>
    <t>โรงเรียนบ้านป่าตาล</t>
  </si>
  <si>
    <t>พจน์</t>
  </si>
  <si>
    <t>วงศ์ปัญญา</t>
  </si>
  <si>
    <t>พัชรทัย</t>
  </si>
  <si>
    <t>ชัยวรรณ์</t>
  </si>
  <si>
    <t>พัชราภรณ์</t>
  </si>
  <si>
    <t>เทพวรรณ</t>
  </si>
  <si>
    <t>พัทรินทร์</t>
  </si>
  <si>
    <t>มนต์รวี</t>
  </si>
  <si>
    <t>บุญมาปะ</t>
  </si>
  <si>
    <t>มนัสชนม์</t>
  </si>
  <si>
    <t>มูลเมือง</t>
  </si>
  <si>
    <t>โรงเรียนบ้านเปียง</t>
  </si>
  <si>
    <t>รัตนากร</t>
  </si>
  <si>
    <t>กุลนา</t>
  </si>
  <si>
    <t>รุ่งเรือง</t>
  </si>
  <si>
    <t>ถิ่นคำ</t>
  </si>
  <si>
    <t>โรงเรียนบ้านกาด(เขมวังส์)</t>
  </si>
  <si>
    <t>ศิริลักษณ์</t>
  </si>
  <si>
    <t>เรือแก้ว</t>
  </si>
  <si>
    <t>สมพร</t>
  </si>
  <si>
    <t>จอมแปง</t>
  </si>
  <si>
    <t>สิริพรรณ</t>
  </si>
  <si>
    <t>ฟองคำ</t>
  </si>
  <si>
    <t>อ้อยทิพย์</t>
  </si>
  <si>
    <t>รุณผาบ</t>
  </si>
  <si>
    <t>อัญชิสา</t>
  </si>
  <si>
    <t>อุประกุล</t>
  </si>
  <si>
    <t>กณิษฐา</t>
  </si>
  <si>
    <t>สุภาศรี</t>
  </si>
  <si>
    <t>จิราพร</t>
  </si>
  <si>
    <t>ชมภูมิ่ง</t>
  </si>
  <si>
    <t>จิลดา</t>
  </si>
  <si>
    <t>สุธรรมทาน</t>
  </si>
  <si>
    <t>ชัยยุทธ</t>
  </si>
  <si>
    <t>คำธิยศ</t>
  </si>
  <si>
    <t>ธิดารัตน์</t>
  </si>
  <si>
    <t>อิมัง</t>
  </si>
  <si>
    <t>นฤมล</t>
  </si>
  <si>
    <t>อ่างคำ</t>
  </si>
  <si>
    <t>โรงเรียนบ้านห้วยข้าวลีบ</t>
  </si>
  <si>
    <t>ประวุฒิ</t>
  </si>
  <si>
    <t>ปรียาภรณ์</t>
  </si>
  <si>
    <t>ไทรงาม</t>
  </si>
  <si>
    <t>โรงเรียนวัดกองทราย</t>
  </si>
  <si>
    <t>รัชนีภรณ์</t>
  </si>
  <si>
    <t>สุกิน</t>
  </si>
  <si>
    <t>ศิรัญญา</t>
  </si>
  <si>
    <t>พิทักษ์ไพร</t>
  </si>
  <si>
    <t>โรงเรียนบ้านทุ่งหลวง</t>
  </si>
  <si>
    <t>พิพัฒน์หฤทัยกุล</t>
  </si>
  <si>
    <t>สมบัติ</t>
  </si>
  <si>
    <t>อธิษฐาน</t>
  </si>
  <si>
    <t>อุไร</t>
  </si>
  <si>
    <t>กาละปัน</t>
  </si>
  <si>
    <t>สุกัญญา</t>
  </si>
  <si>
    <t>สิงห์ฆะราช</t>
  </si>
  <si>
    <t>โรงเรียนวัดศรีล้อม</t>
  </si>
  <si>
    <t>สุชา</t>
  </si>
  <si>
    <t>ยาไชยบุญเรือง</t>
  </si>
  <si>
    <t>นงคราญ</t>
  </si>
  <si>
    <t>ยวงฟ้า</t>
  </si>
  <si>
    <t>กิติยา</t>
  </si>
  <si>
    <t>สมพันธ์</t>
  </si>
  <si>
    <t>เพิ่ม</t>
  </si>
  <si>
    <t>คำจินะ</t>
  </si>
  <si>
    <t>ไม่เป็น สพค - รับฝาก : นาย ดวงแก้ว พันทอง + นางสาว ดวงเดือน จันทร์แดง</t>
  </si>
  <si>
    <t>ขอร้อง</t>
  </si>
  <si>
    <t>ไม่เป็น สพค - รับฝาก : นาย ประเสริฐ ร่มโพธิ์</t>
  </si>
  <si>
    <t>ยศชัยศรี</t>
  </si>
  <si>
    <t>ไม่เป็น สพค - รับฝาก : นาย สมศรี ชัยกาวิล</t>
  </si>
  <si>
    <t>คนึงนิตย์</t>
  </si>
  <si>
    <t>มุกดา</t>
  </si>
  <si>
    <t>วราภรณ์</t>
  </si>
  <si>
    <t>เดิม-สกุล : นางอำไพ จันต๊ะมา</t>
  </si>
  <si>
    <t>เดิม-สกุล : นางศิริประภา นามวงศ์</t>
  </si>
  <si>
    <t>เดิม-คำนำ-สกุล : นางสาวนิตยา สุภาวงค์</t>
  </si>
  <si>
    <t>เดิม-สกุล : นางดวงหทัย คำวัง</t>
  </si>
  <si>
    <t>เดิม-สกุล : นางนฤมล คำวงศ์ศา</t>
  </si>
  <si>
    <t>เดิม - สกุล : นางสาว กิติยา รัศมีศรจันทร์</t>
  </si>
  <si>
    <t>นาง วันเย็น สุกิน</t>
  </si>
  <si>
    <t>นิเวศน์</t>
  </si>
  <si>
    <t>เต๋จา</t>
  </si>
  <si>
    <t>เก็บทวน</t>
  </si>
  <si>
    <t>งวดอื่น ๆ</t>
  </si>
  <si>
    <t>ดรุณี</t>
  </si>
  <si>
    <t>โมตาลี</t>
  </si>
  <si>
    <t>บำนาญ</t>
  </si>
  <si>
    <t>ข้าราชการบำนาญ</t>
  </si>
  <si>
    <t>รวมทั้งสิ้น</t>
  </si>
  <si>
    <t>ลาออกราชการ</t>
  </si>
  <si>
    <t>ผู้รับผิดชอบ : พวงผกา พวงไม้มิ่ง (อ้อม)  :  เจ้าหน้าที่งานทะเบียน  โทร . 053-220347    Fax .  053-211985</t>
  </si>
  <si>
    <t>รร.บ้านไร่</t>
  </si>
  <si>
    <t>รร.บ้านกาด(เขมวังส์ฯ)</t>
  </si>
  <si>
    <t>ณัฐชานันท์</t>
  </si>
  <si>
    <t>อภิญญา</t>
  </si>
  <si>
    <t>มธุรสาทิส</t>
  </si>
  <si>
    <t>ฝั้นเฟือนหา</t>
  </si>
  <si>
    <t>นาง กานดา สมสวัสดิ์</t>
  </si>
  <si>
    <t>นาย คณิต สมสวัสดิ์</t>
  </si>
  <si>
    <t>จิณัฐดา</t>
  </si>
  <si>
    <t>สมสวัสดิ์</t>
  </si>
  <si>
    <t>นาย ชัยพร หล่อเถิน</t>
  </si>
  <si>
    <t>นาง อารีย์ หล่อเถิน</t>
  </si>
  <si>
    <t>นางสาว ยุรฉัตร สิงห์ขา</t>
  </si>
  <si>
    <t>นางสาว ดวง สิงห์ขา</t>
  </si>
  <si>
    <t>โรงเรียนบ้านทุ่งเสี้ยว</t>
  </si>
  <si>
    <t>เชาวลิต</t>
  </si>
  <si>
    <t>หล่อเถิน</t>
  </si>
  <si>
    <t>ไม่มี</t>
  </si>
  <si>
    <t>ตาย/ตค.68 : นาย ทอง สุกิน</t>
  </si>
  <si>
    <t>5/69</t>
  </si>
  <si>
    <t>หักรายละ  405.00  บาท  ( 27 ราย x 15 บาท )</t>
  </si>
  <si>
    <t>พ.ค.69</t>
  </si>
  <si>
    <t>นางสาว พวงจันทร์ พูลธวัช</t>
  </si>
  <si>
    <t>ประจำเดือน :  มิถุนายน  2569</t>
  </si>
  <si>
    <t>มิ.ย.69</t>
  </si>
  <si>
    <t>มิ.ย. 69 / รวมทั้งสิ้น</t>
  </si>
  <si>
    <t>จำนวนทั้งสิ้น  145  คน</t>
  </si>
  <si>
    <t>145 ราย x 405 บ.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</si>
</sst>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9" formatCode="_(* #,##0.00_);_(* \(#,##0.00\);_(* &quot;-&quot;??_);_(@_)"/>
  </numFmts>
  <fonts count="27" x14ac:knownFonts="1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11"/>
      <color indexed="8"/>
      <name val="Tahoma"/>
      <family val="2"/>
      <charset val="222"/>
    </font>
    <font>
      <sz val="8"/>
      <name val="Tahoma"/>
      <family val="2"/>
      <charset val="222"/>
    </font>
    <font>
      <sz val="10"/>
      <name val="Tahoma"/>
      <family val="2"/>
    </font>
    <font>
      <b/>
      <u val="double"/>
      <sz val="10"/>
      <name val="Tahoma"/>
      <family val="2"/>
    </font>
    <font>
      <b/>
      <u val="doubleAccounting"/>
      <sz val="10"/>
      <name val="Tahoma"/>
      <family val="2"/>
    </font>
    <font>
      <b/>
      <sz val="10"/>
      <name val="Arial"/>
      <family val="2"/>
      <charset val="222"/>
    </font>
    <font>
      <sz val="10"/>
      <name val="Arial"/>
      <family val="2"/>
      <charset val="222"/>
    </font>
    <font>
      <b/>
      <sz val="14"/>
      <name val="TH SarabunPSK"/>
      <family val="2"/>
      <charset val="222"/>
    </font>
    <font>
      <b/>
      <u/>
      <sz val="10"/>
      <name val="Arial"/>
      <family val="2"/>
      <charset val="222"/>
    </font>
    <font>
      <b/>
      <u val="double"/>
      <sz val="10"/>
      <name val="Arial"/>
      <family val="2"/>
      <charset val="222"/>
    </font>
    <font>
      <u/>
      <sz val="10"/>
      <name val="Arial"/>
      <family val="2"/>
      <charset val="222"/>
    </font>
    <font>
      <b/>
      <sz val="10"/>
      <name val="Tahoma"/>
      <family val="2"/>
    </font>
    <font>
      <sz val="11"/>
      <color rgb="FFFF0000"/>
      <name val="Tahoma"/>
      <family val="2"/>
      <charset val="222"/>
      <scheme val="minor"/>
    </font>
    <font>
      <b/>
      <sz val="11"/>
      <name val="Tahoma"/>
      <family val="2"/>
      <charset val="222"/>
      <scheme val="minor"/>
    </font>
    <font>
      <sz val="11"/>
      <name val="Tahoma"/>
      <family val="2"/>
      <charset val="222"/>
      <scheme val="minor"/>
    </font>
    <font>
      <b/>
      <sz val="11"/>
      <name val="Tahoma"/>
      <family val="2"/>
      <scheme val="minor"/>
    </font>
    <font>
      <sz val="11"/>
      <name val="Tahoma"/>
      <family val="2"/>
      <scheme val="minor"/>
    </font>
    <font>
      <sz val="10"/>
      <color rgb="FF7030A0"/>
      <name val="Tahoma"/>
      <family val="2"/>
    </font>
    <font>
      <sz val="10"/>
      <color rgb="FFC00000"/>
      <name val="Tahoma"/>
      <family val="2"/>
    </font>
    <font>
      <b/>
      <sz val="11"/>
      <color rgb="FFC00000"/>
      <name val="Tahoma"/>
      <family val="2"/>
      <charset val="222"/>
      <scheme val="minor"/>
    </font>
    <font>
      <sz val="11"/>
      <color rgb="FFC00000"/>
      <name val="Tahoma"/>
      <family val="2"/>
      <scheme val="minor"/>
    </font>
    <font>
      <sz val="11"/>
      <color rgb="FFC00000"/>
      <name val="Tahoma"/>
      <family val="2"/>
      <charset val="222"/>
      <scheme val="minor"/>
    </font>
    <font>
      <b/>
      <sz val="10"/>
      <color rgb="FFC00000"/>
      <name val="Arial"/>
      <family val="2"/>
    </font>
    <font>
      <b/>
      <u val="doubleAccounting"/>
      <sz val="10"/>
      <color rgb="FFFF0000"/>
      <name val="Tahoma"/>
      <family val="2"/>
    </font>
    <font>
      <b/>
      <sz val="10"/>
      <color rgb="FFC00000"/>
      <name val="Tahoma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4" fillId="0" borderId="0" xfId="0" applyFont="1" applyFill="1" applyAlignment="1">
      <alignment horizontal="left" shrinkToFit="1"/>
    </xf>
    <xf numFmtId="0" fontId="4" fillId="0" borderId="0" xfId="0" applyFont="1" applyFill="1" applyAlignment="1">
      <alignment shrinkToFit="1"/>
    </xf>
    <xf numFmtId="43" fontId="4" fillId="0" borderId="0" xfId="1" applyNumberFormat="1" applyFont="1" applyFill="1" applyAlignment="1">
      <alignment shrinkToFit="1"/>
    </xf>
    <xf numFmtId="0" fontId="5" fillId="0" borderId="0" xfId="0" applyFont="1" applyFill="1" applyAlignment="1">
      <alignment shrinkToFit="1"/>
    </xf>
    <xf numFmtId="189" fontId="6" fillId="0" borderId="0" xfId="1" applyNumberFormat="1" applyFont="1" applyFill="1" applyAlignment="1">
      <alignment shrinkToFit="1"/>
    </xf>
    <xf numFmtId="0" fontId="1" fillId="0" borderId="0" xfId="0" applyFont="1" applyFill="1" applyAlignment="1">
      <alignment shrinkToFit="1"/>
    </xf>
    <xf numFmtId="0" fontId="15" fillId="0" borderId="0" xfId="0" applyFont="1" applyFill="1" applyAlignment="1">
      <alignment horizontal="left" shrinkToFit="1"/>
    </xf>
    <xf numFmtId="0" fontId="15" fillId="0" borderId="0" xfId="0" applyFont="1" applyFill="1" applyAlignment="1">
      <alignment shrinkToFit="1"/>
    </xf>
    <xf numFmtId="0" fontId="16" fillId="0" borderId="0" xfId="0" applyFont="1" applyFill="1" applyAlignment="1">
      <alignment horizontal="left" shrinkToFit="1"/>
    </xf>
    <xf numFmtId="0" fontId="16" fillId="0" borderId="0" xfId="0" applyFont="1" applyFill="1" applyAlignment="1">
      <alignment shrinkToFit="1"/>
    </xf>
    <xf numFmtId="0" fontId="17" fillId="0" borderId="0" xfId="0" applyFont="1" applyFill="1" applyAlignment="1">
      <alignment horizontal="right" shrinkToFit="1"/>
    </xf>
    <xf numFmtId="0" fontId="18" fillId="0" borderId="0" xfId="0" applyFont="1" applyFill="1" applyAlignment="1">
      <alignment horizontal="left" shrinkToFit="1"/>
    </xf>
    <xf numFmtId="0" fontId="18" fillId="0" borderId="0" xfId="0" applyFont="1" applyFill="1" applyAlignment="1">
      <alignment shrinkToFit="1"/>
    </xf>
    <xf numFmtId="0" fontId="18" fillId="0" borderId="0" xfId="0" applyFont="1" applyFill="1" applyAlignment="1">
      <alignment horizontal="right" shrinkToFit="1"/>
    </xf>
    <xf numFmtId="0" fontId="19" fillId="0" borderId="0" xfId="0" applyFont="1" applyFill="1" applyAlignment="1">
      <alignment shrinkToFit="1"/>
    </xf>
    <xf numFmtId="0" fontId="20" fillId="0" borderId="0" xfId="0" applyFont="1" applyFill="1" applyAlignment="1">
      <alignment shrinkToFit="1"/>
    </xf>
    <xf numFmtId="0" fontId="21" fillId="0" borderId="0" xfId="0" applyFont="1" applyFill="1" applyAlignment="1">
      <alignment shrinkToFit="1"/>
    </xf>
    <xf numFmtId="0" fontId="22" fillId="0" borderId="0" xfId="0" applyFont="1" applyFill="1" applyAlignment="1">
      <alignment horizontal="right" shrinkToFit="1"/>
    </xf>
    <xf numFmtId="0" fontId="23" fillId="0" borderId="0" xfId="0" applyFont="1" applyFill="1" applyAlignment="1">
      <alignment shrinkToFit="1"/>
    </xf>
    <xf numFmtId="0" fontId="24" fillId="0" borderId="0" xfId="0" applyFont="1" applyFill="1" applyAlignment="1">
      <alignment horizontal="center" shrinkToFit="1"/>
    </xf>
    <xf numFmtId="0" fontId="21" fillId="0" borderId="0" xfId="0" applyFont="1" applyFill="1" applyAlignment="1">
      <alignment horizontal="center" shrinkToFit="1"/>
    </xf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8" fillId="0" borderId="0" xfId="0" applyNumberFormat="1" applyFont="1" applyAlignment="1">
      <alignment horizontal="left"/>
    </xf>
    <xf numFmtId="0" fontId="7" fillId="0" borderId="0" xfId="0" applyFont="1" applyAlignment="1"/>
    <xf numFmtId="49" fontId="7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49" fontId="7" fillId="0" borderId="3" xfId="0" applyNumberFormat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49" fontId="8" fillId="0" borderId="4" xfId="0" applyNumberFormat="1" applyFont="1" applyBorder="1" applyAlignment="1">
      <alignment horizontal="left"/>
    </xf>
    <xf numFmtId="49" fontId="7" fillId="0" borderId="4" xfId="0" applyNumberFormat="1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8" fillId="0" borderId="4" xfId="0" applyFont="1" applyBorder="1" applyAlignment="1">
      <alignment horizontal="right"/>
    </xf>
    <xf numFmtId="0" fontId="8" fillId="0" borderId="5" xfId="0" applyFont="1" applyBorder="1" applyAlignment="1">
      <alignment horizontal="left"/>
    </xf>
    <xf numFmtId="49" fontId="7" fillId="0" borderId="4" xfId="0" applyNumberFormat="1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0" fontId="8" fillId="0" borderId="4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7" fillId="0" borderId="4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left"/>
    </xf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49" fontId="11" fillId="0" borderId="4" xfId="0" applyNumberFormat="1" applyFont="1" applyBorder="1" applyAlignment="1">
      <alignment horizontal="left"/>
    </xf>
    <xf numFmtId="0" fontId="8" fillId="0" borderId="4" xfId="0" applyFont="1" applyBorder="1"/>
    <xf numFmtId="49" fontId="7" fillId="0" borderId="4" xfId="0" applyNumberFormat="1" applyFont="1" applyBorder="1" applyAlignment="1">
      <alignment horizontal="center"/>
    </xf>
    <xf numFmtId="0" fontId="8" fillId="0" borderId="5" xfId="0" applyFont="1" applyBorder="1"/>
    <xf numFmtId="0" fontId="12" fillId="0" borderId="9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49" fontId="7" fillId="0" borderId="9" xfId="0" applyNumberFormat="1" applyFont="1" applyBorder="1" applyAlignment="1">
      <alignment horizontal="left"/>
    </xf>
    <xf numFmtId="49" fontId="8" fillId="0" borderId="9" xfId="0" applyNumberFormat="1" applyFont="1" applyBorder="1" applyAlignment="1">
      <alignment horizontal="left"/>
    </xf>
    <xf numFmtId="0" fontId="8" fillId="0" borderId="0" xfId="0" applyFont="1"/>
    <xf numFmtId="189" fontId="25" fillId="0" borderId="0" xfId="1" applyNumberFormat="1" applyFont="1" applyFill="1" applyAlignment="1">
      <alignment shrinkToFit="1"/>
    </xf>
    <xf numFmtId="0" fontId="8" fillId="0" borderId="10" xfId="0" applyFont="1" applyBorder="1" applyAlignment="1">
      <alignment horizontal="left"/>
    </xf>
    <xf numFmtId="0" fontId="8" fillId="0" borderId="11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49" fontId="8" fillId="0" borderId="10" xfId="0" applyNumberFormat="1" applyFont="1" applyBorder="1" applyAlignment="1">
      <alignment horizontal="left"/>
    </xf>
    <xf numFmtId="0" fontId="14" fillId="0" borderId="0" xfId="0" applyFont="1" applyFill="1" applyAlignment="1">
      <alignment horizontal="right"/>
    </xf>
    <xf numFmtId="0" fontId="13" fillId="0" borderId="0" xfId="0" applyFont="1" applyFill="1" applyAlignment="1">
      <alignment shrinkToFit="1"/>
    </xf>
    <xf numFmtId="0" fontId="4" fillId="0" borderId="0" xfId="0" applyFont="1" applyFill="1" applyAlignment="1">
      <alignment horizontal="right" shrinkToFit="1"/>
    </xf>
    <xf numFmtId="3" fontId="26" fillId="0" borderId="0" xfId="0" applyNumberFormat="1" applyFont="1" applyFill="1" applyAlignment="1">
      <alignment shrinkToFit="1"/>
    </xf>
    <xf numFmtId="0" fontId="7" fillId="0" borderId="4" xfId="0" applyFont="1" applyBorder="1"/>
    <xf numFmtId="49" fontId="8" fillId="0" borderId="5" xfId="0" applyNumberFormat="1" applyFont="1" applyBorder="1" applyAlignment="1">
      <alignment horizontal="left"/>
    </xf>
    <xf numFmtId="49" fontId="8" fillId="0" borderId="4" xfId="0" applyNumberFormat="1" applyFont="1" applyBorder="1" applyAlignment="1">
      <alignment horizontal="left" shrinkToFit="1"/>
    </xf>
    <xf numFmtId="0" fontId="10" fillId="0" borderId="10" xfId="0" applyFont="1" applyBorder="1" applyAlignment="1">
      <alignment horizontal="left"/>
    </xf>
    <xf numFmtId="0" fontId="8" fillId="0" borderId="12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9C48A-7952-47B8-9CD2-F05F9B9D1D25}">
  <dimension ref="A1:V59"/>
  <sheetViews>
    <sheetView tabSelected="1" zoomScaleNormal="100" workbookViewId="0"/>
  </sheetViews>
  <sheetFormatPr defaultColWidth="9" defaultRowHeight="20.100000000000001" customHeight="1" x14ac:dyDescent="0.25"/>
  <cols>
    <col min="1" max="1" width="5.69921875" style="23" customWidth="1"/>
    <col min="2" max="2" width="4.09765625" style="23" customWidth="1"/>
    <col min="3" max="3" width="23.8984375" style="23" customWidth="1"/>
    <col min="4" max="4" width="6.69921875" style="24" customWidth="1"/>
    <col min="5" max="5" width="9" style="23" customWidth="1"/>
    <col min="6" max="6" width="20.296875" style="23" customWidth="1"/>
    <col min="7" max="7" width="9.296875" style="23" customWidth="1"/>
    <col min="8" max="8" width="9" style="24" customWidth="1"/>
    <col min="9" max="9" width="10.69921875" style="23" customWidth="1"/>
    <col min="10" max="10" width="17.296875" style="27" customWidth="1"/>
    <col min="11" max="11" width="5.5" style="27" customWidth="1"/>
    <col min="12" max="12" width="27.09765625" style="27" customWidth="1"/>
    <col min="13" max="16384" width="9" style="23"/>
  </cols>
  <sheetData>
    <row r="1" spans="1:12" ht="21" customHeight="1" x14ac:dyDescent="0.35">
      <c r="A1" s="22" t="s">
        <v>0</v>
      </c>
      <c r="C1" s="22"/>
      <c r="D1" s="22"/>
      <c r="E1" s="22"/>
      <c r="F1" s="24"/>
      <c r="G1" s="25" t="s">
        <v>251</v>
      </c>
      <c r="H1" s="26"/>
      <c r="I1" s="27"/>
      <c r="J1" s="24"/>
    </row>
    <row r="2" spans="1:12" ht="21" customHeight="1" x14ac:dyDescent="0.25">
      <c r="A2" s="22" t="s">
        <v>275</v>
      </c>
      <c r="L2" s="23"/>
    </row>
    <row r="3" spans="1:12" ht="21" customHeight="1" x14ac:dyDescent="0.25">
      <c r="A3" s="24" t="s">
        <v>272</v>
      </c>
      <c r="B3" s="24"/>
      <c r="C3" s="24"/>
      <c r="E3" s="24"/>
      <c r="F3" s="24"/>
    </row>
    <row r="4" spans="1:12" ht="21" customHeight="1" x14ac:dyDescent="0.25">
      <c r="A4" s="28" t="s">
        <v>45</v>
      </c>
      <c r="B4" s="28"/>
      <c r="C4" s="28"/>
      <c r="D4" s="28"/>
      <c r="E4" s="28"/>
      <c r="F4" s="28"/>
      <c r="G4" s="28"/>
      <c r="H4" s="23"/>
      <c r="I4" s="27"/>
      <c r="J4" s="24"/>
      <c r="L4" s="29"/>
    </row>
    <row r="5" spans="1:12" ht="21" customHeight="1" thickBot="1" x14ac:dyDescent="0.3">
      <c r="A5" s="24" t="s">
        <v>278</v>
      </c>
      <c r="D5" s="23"/>
      <c r="H5" s="23"/>
      <c r="I5" s="27"/>
      <c r="L5" s="29"/>
    </row>
    <row r="6" spans="1:12" s="24" customFormat="1" ht="20.100000000000001" customHeight="1" thickTop="1" x14ac:dyDescent="0.25">
      <c r="A6" s="30" t="s">
        <v>1</v>
      </c>
      <c r="B6" s="31" t="s">
        <v>2</v>
      </c>
      <c r="C6" s="30" t="s">
        <v>3</v>
      </c>
      <c r="D6" s="31" t="s">
        <v>4</v>
      </c>
      <c r="E6" s="31" t="s">
        <v>5</v>
      </c>
      <c r="F6" s="31" t="s">
        <v>6</v>
      </c>
      <c r="G6" s="30" t="s">
        <v>7</v>
      </c>
      <c r="H6" s="31" t="s">
        <v>4</v>
      </c>
      <c r="I6" s="31" t="s">
        <v>5</v>
      </c>
      <c r="J6" s="31" t="s">
        <v>8</v>
      </c>
      <c r="K6" s="31" t="s">
        <v>9</v>
      </c>
      <c r="L6" s="31" t="s">
        <v>10</v>
      </c>
    </row>
    <row r="7" spans="1:12" s="24" customFormat="1" ht="20.100000000000001" customHeight="1" thickBot="1" x14ac:dyDescent="0.3">
      <c r="A7" s="32" t="s">
        <v>11</v>
      </c>
      <c r="B7" s="33"/>
      <c r="C7" s="32"/>
      <c r="D7" s="33" t="s">
        <v>12</v>
      </c>
      <c r="E7" s="33"/>
      <c r="F7" s="33" t="s">
        <v>13</v>
      </c>
      <c r="G7" s="32"/>
      <c r="H7" s="33" t="s">
        <v>12</v>
      </c>
      <c r="I7" s="33"/>
      <c r="J7" s="33" t="s">
        <v>14</v>
      </c>
      <c r="K7" s="33" t="s">
        <v>15</v>
      </c>
      <c r="L7" s="33" t="s">
        <v>16</v>
      </c>
    </row>
    <row r="8" spans="1:12" ht="20.100000000000001" customHeight="1" thickTop="1" x14ac:dyDescent="0.25">
      <c r="A8" s="34"/>
      <c r="B8" s="35"/>
      <c r="C8" s="34"/>
      <c r="D8" s="35"/>
      <c r="E8" s="35"/>
      <c r="F8" s="35"/>
      <c r="G8" s="34"/>
      <c r="H8" s="35"/>
      <c r="I8" s="35"/>
      <c r="J8" s="35"/>
      <c r="K8" s="35"/>
      <c r="L8" s="35"/>
    </row>
    <row r="9" spans="1:12" ht="20.100000000000001" customHeight="1" x14ac:dyDescent="0.25">
      <c r="A9" s="36"/>
      <c r="B9" s="36"/>
      <c r="C9" s="36"/>
      <c r="D9" s="37" t="s">
        <v>46</v>
      </c>
      <c r="E9" s="36"/>
      <c r="F9" s="38" t="s">
        <v>273</v>
      </c>
      <c r="G9" s="36"/>
      <c r="H9" s="36">
        <v>146</v>
      </c>
      <c r="I9" s="36"/>
      <c r="J9" s="39"/>
      <c r="K9" s="39"/>
      <c r="L9" s="39"/>
    </row>
    <row r="10" spans="1:12" s="24" customFormat="1" ht="20.100000000000001" customHeight="1" x14ac:dyDescent="0.25">
      <c r="A10" s="37"/>
      <c r="B10" s="37"/>
      <c r="C10" s="37"/>
      <c r="D10" s="37"/>
      <c r="E10" s="37"/>
      <c r="F10" s="36" t="s">
        <v>17</v>
      </c>
      <c r="G10" s="36"/>
      <c r="H10" s="36"/>
      <c r="I10" s="36"/>
      <c r="J10" s="39"/>
      <c r="K10" s="39"/>
      <c r="L10" s="39"/>
    </row>
    <row r="11" spans="1:12" s="24" customFormat="1" ht="20.100000000000001" customHeight="1" x14ac:dyDescent="0.25">
      <c r="A11" s="37"/>
      <c r="B11" s="37"/>
      <c r="C11" s="40"/>
      <c r="D11" s="37"/>
      <c r="E11" s="37"/>
      <c r="F11" s="36" t="s">
        <v>18</v>
      </c>
      <c r="G11" s="36"/>
      <c r="H11" s="36"/>
      <c r="I11" s="36"/>
      <c r="J11" s="39"/>
      <c r="K11" s="39"/>
      <c r="L11" s="39"/>
    </row>
    <row r="12" spans="1:12" s="24" customFormat="1" ht="20.100000000000001" customHeight="1" x14ac:dyDescent="0.25">
      <c r="A12" s="37"/>
      <c r="B12" s="37"/>
      <c r="C12" s="40"/>
      <c r="D12" s="37"/>
      <c r="E12" s="37"/>
      <c r="F12" s="36" t="s">
        <v>25</v>
      </c>
      <c r="G12" s="36"/>
      <c r="H12" s="41"/>
      <c r="I12" s="36"/>
      <c r="J12" s="39"/>
      <c r="K12" s="39"/>
      <c r="L12" s="39"/>
    </row>
    <row r="13" spans="1:12" s="24" customFormat="1" ht="20.100000000000001" customHeight="1" x14ac:dyDescent="0.25">
      <c r="A13" s="37"/>
      <c r="B13" s="37"/>
      <c r="C13" s="40"/>
      <c r="D13" s="37"/>
      <c r="E13" s="37"/>
      <c r="F13" s="36" t="s">
        <v>19</v>
      </c>
      <c r="G13" s="36"/>
      <c r="H13" s="41"/>
      <c r="I13" s="36"/>
      <c r="J13" s="39"/>
      <c r="K13" s="39"/>
      <c r="L13" s="39"/>
    </row>
    <row r="14" spans="1:12" s="24" customFormat="1" ht="20.100000000000001" customHeight="1" x14ac:dyDescent="0.25">
      <c r="A14" s="37"/>
      <c r="B14" s="37"/>
      <c r="C14" s="40"/>
      <c r="D14" s="37"/>
      <c r="E14" s="37"/>
      <c r="F14" s="36" t="s">
        <v>20</v>
      </c>
      <c r="G14" s="36"/>
      <c r="H14" s="41"/>
      <c r="I14" s="36"/>
      <c r="J14" s="39"/>
      <c r="K14" s="39"/>
      <c r="L14" s="39"/>
    </row>
    <row r="15" spans="1:12" ht="20.100000000000001" customHeight="1" x14ac:dyDescent="0.25">
      <c r="A15" s="36"/>
      <c r="B15" s="36"/>
      <c r="C15" s="42"/>
      <c r="D15" s="36"/>
      <c r="E15" s="36"/>
      <c r="F15" s="36" t="s">
        <v>21</v>
      </c>
      <c r="G15" s="36"/>
      <c r="H15" s="41"/>
      <c r="I15" s="36"/>
      <c r="J15" s="38"/>
      <c r="K15" s="38"/>
      <c r="L15" s="38"/>
    </row>
    <row r="16" spans="1:12" ht="20.100000000000001" customHeight="1" x14ac:dyDescent="0.25">
      <c r="A16" s="36"/>
      <c r="B16" s="36"/>
      <c r="C16" s="42"/>
      <c r="D16" s="36"/>
      <c r="E16" s="36"/>
      <c r="F16" s="36" t="s">
        <v>22</v>
      </c>
      <c r="G16" s="36"/>
      <c r="H16" s="41"/>
      <c r="I16" s="36"/>
      <c r="J16" s="38"/>
      <c r="K16" s="38"/>
      <c r="L16" s="38"/>
    </row>
    <row r="17" spans="1:12" ht="20.100000000000001" customHeight="1" x14ac:dyDescent="0.25">
      <c r="A17" s="36"/>
      <c r="B17" s="36"/>
      <c r="C17" s="42"/>
      <c r="D17" s="36"/>
      <c r="E17" s="36"/>
      <c r="F17" s="36" t="s">
        <v>23</v>
      </c>
      <c r="G17" s="36"/>
      <c r="H17" s="41">
        <v>1</v>
      </c>
      <c r="I17" s="36"/>
      <c r="J17" s="38"/>
      <c r="K17" s="38"/>
      <c r="L17" s="38"/>
    </row>
    <row r="18" spans="1:12" ht="20.100000000000001" customHeight="1" thickBot="1" x14ac:dyDescent="0.3">
      <c r="A18" s="36"/>
      <c r="B18" s="36"/>
      <c r="C18" s="42"/>
      <c r="D18" s="36"/>
      <c r="E18" s="36"/>
      <c r="F18" s="36" t="s">
        <v>26</v>
      </c>
      <c r="G18" s="36"/>
      <c r="H18" s="41"/>
      <c r="I18" s="36"/>
      <c r="J18" s="38"/>
      <c r="K18" s="38"/>
      <c r="L18" s="38"/>
    </row>
    <row r="19" spans="1:12" s="24" customFormat="1" ht="20.100000000000001" customHeight="1" thickTop="1" thickBot="1" x14ac:dyDescent="0.3">
      <c r="A19" s="37"/>
      <c r="B19" s="37"/>
      <c r="C19" s="40"/>
      <c r="D19" s="37"/>
      <c r="E19" s="37"/>
      <c r="F19" s="43" t="s">
        <v>276</v>
      </c>
      <c r="G19" s="44"/>
      <c r="H19" s="44">
        <f>H9+H10+H11+H12+H13-H14-H15-H16-H17-H18</f>
        <v>145</v>
      </c>
      <c r="I19" s="36"/>
      <c r="J19" s="39"/>
      <c r="K19" s="39"/>
      <c r="L19" s="39"/>
    </row>
    <row r="20" spans="1:12" s="46" customFormat="1" ht="20.100000000000001" customHeight="1" thickTop="1" x14ac:dyDescent="0.25">
      <c r="A20" s="36"/>
      <c r="B20" s="36"/>
      <c r="C20" s="42"/>
      <c r="D20" s="37"/>
      <c r="E20" s="36"/>
      <c r="F20" s="36"/>
      <c r="G20" s="36"/>
      <c r="H20" s="45"/>
      <c r="I20" s="36"/>
      <c r="J20" s="36"/>
      <c r="K20" s="38"/>
      <c r="L20" s="38"/>
    </row>
    <row r="21" spans="1:12" s="46" customFormat="1" ht="20.100000000000001" customHeight="1" x14ac:dyDescent="0.25">
      <c r="A21" s="36"/>
      <c r="B21" s="36"/>
      <c r="C21" s="42"/>
      <c r="D21" s="37"/>
      <c r="E21" s="36"/>
      <c r="F21" s="36"/>
      <c r="G21" s="36"/>
      <c r="H21" s="45"/>
      <c r="I21" s="36"/>
      <c r="J21" s="36"/>
      <c r="K21" s="38"/>
      <c r="L21" s="38"/>
    </row>
    <row r="22" spans="1:12" s="46" customFormat="1" ht="20.100000000000001" customHeight="1" x14ac:dyDescent="0.25">
      <c r="A22" s="36"/>
      <c r="B22" s="36"/>
      <c r="C22" s="36"/>
      <c r="D22" s="37" t="s">
        <v>46</v>
      </c>
      <c r="E22" s="36"/>
      <c r="F22" s="36" t="s">
        <v>27</v>
      </c>
      <c r="G22" s="36">
        <f>H9</f>
        <v>146</v>
      </c>
      <c r="H22" s="47"/>
      <c r="I22" s="48"/>
      <c r="J22" s="38"/>
      <c r="K22" s="38"/>
      <c r="L22" s="38"/>
    </row>
    <row r="23" spans="1:12" s="46" customFormat="1" ht="20.100000000000001" customHeight="1" x14ac:dyDescent="0.25">
      <c r="A23" s="36"/>
      <c r="B23" s="36"/>
      <c r="C23" s="36"/>
      <c r="D23" s="37"/>
      <c r="E23" s="36"/>
      <c r="F23" s="37" t="s">
        <v>42</v>
      </c>
      <c r="G23" s="37">
        <f>H10+H11+H12+H13</f>
        <v>0</v>
      </c>
      <c r="H23" s="47"/>
      <c r="I23" s="48"/>
      <c r="J23" s="38"/>
      <c r="K23" s="38"/>
      <c r="L23" s="38"/>
    </row>
    <row r="24" spans="1:12" s="46" customFormat="1" ht="20.100000000000001" customHeight="1" thickBot="1" x14ac:dyDescent="0.3">
      <c r="A24" s="36"/>
      <c r="B24" s="36"/>
      <c r="C24" s="36"/>
      <c r="D24" s="37"/>
      <c r="E24" s="36"/>
      <c r="F24" s="36" t="s">
        <v>43</v>
      </c>
      <c r="G24" s="36">
        <f>H14+H15+H16+H17+H18</f>
        <v>1</v>
      </c>
      <c r="H24" s="47"/>
      <c r="I24" s="48"/>
      <c r="J24" s="38"/>
      <c r="K24" s="38"/>
      <c r="L24" s="38"/>
    </row>
    <row r="25" spans="1:12" s="46" customFormat="1" ht="20.100000000000001" customHeight="1" thickBot="1" x14ac:dyDescent="0.3">
      <c r="A25" s="36"/>
      <c r="B25" s="36"/>
      <c r="C25" s="36"/>
      <c r="D25" s="37"/>
      <c r="E25" s="36"/>
      <c r="F25" s="43" t="s">
        <v>277</v>
      </c>
      <c r="G25" s="49">
        <f>G22+G23-G24</f>
        <v>145</v>
      </c>
      <c r="H25" s="47"/>
      <c r="I25" s="48"/>
      <c r="J25" s="38"/>
      <c r="K25" s="38"/>
      <c r="L25" s="38"/>
    </row>
    <row r="26" spans="1:12" ht="20.100000000000001" customHeight="1" thickTop="1" x14ac:dyDescent="0.25">
      <c r="A26" s="36"/>
      <c r="B26" s="36"/>
      <c r="C26" s="42"/>
      <c r="D26" s="37"/>
      <c r="E26" s="36"/>
      <c r="F26" s="36"/>
      <c r="G26" s="36"/>
      <c r="H26" s="50"/>
      <c r="I26" s="36"/>
      <c r="J26" s="36"/>
      <c r="K26" s="38"/>
      <c r="L26" s="38"/>
    </row>
    <row r="27" spans="1:12" ht="20.100000000000001" customHeight="1" x14ac:dyDescent="0.25">
      <c r="A27" s="36"/>
      <c r="B27" s="36"/>
      <c r="C27" s="42"/>
      <c r="D27" s="37"/>
      <c r="E27" s="36"/>
      <c r="F27" s="36"/>
      <c r="G27" s="36"/>
      <c r="H27" s="50"/>
      <c r="I27" s="36"/>
      <c r="J27" s="36"/>
      <c r="K27" s="38"/>
      <c r="L27" s="38"/>
    </row>
    <row r="28" spans="1:12" ht="20.100000000000001" customHeight="1" x14ac:dyDescent="0.25">
      <c r="A28" s="36"/>
      <c r="B28" s="36"/>
      <c r="C28" s="42"/>
      <c r="D28" s="37"/>
      <c r="E28" s="36"/>
      <c r="F28" s="36"/>
      <c r="G28" s="36"/>
      <c r="H28" s="50"/>
      <c r="I28" s="36"/>
      <c r="J28" s="36"/>
      <c r="K28" s="38"/>
      <c r="L28" s="38"/>
    </row>
    <row r="29" spans="1:12" ht="20.100000000000001" customHeight="1" x14ac:dyDescent="0.25">
      <c r="A29" s="36"/>
      <c r="B29" s="36"/>
      <c r="C29" s="42"/>
      <c r="D29" s="37"/>
      <c r="E29" s="36"/>
      <c r="F29" s="36"/>
      <c r="G29" s="36"/>
      <c r="H29" s="50"/>
      <c r="I29" s="36"/>
      <c r="J29" s="36"/>
      <c r="K29" s="38"/>
      <c r="L29" s="38"/>
    </row>
    <row r="30" spans="1:12" ht="20.100000000000001" customHeight="1" x14ac:dyDescent="0.25">
      <c r="A30" s="36"/>
      <c r="B30" s="36"/>
      <c r="C30" s="42"/>
      <c r="D30" s="37"/>
      <c r="E30" s="36"/>
      <c r="F30" s="36"/>
      <c r="G30" s="36"/>
      <c r="H30" s="50"/>
      <c r="I30" s="36"/>
      <c r="J30" s="36"/>
      <c r="K30" s="38"/>
      <c r="L30" s="38"/>
    </row>
    <row r="31" spans="1:12" s="60" customFormat="1" ht="20.100000000000001" customHeight="1" x14ac:dyDescent="0.25">
      <c r="A31" s="36"/>
      <c r="B31" s="36"/>
      <c r="C31" s="51" t="s">
        <v>24</v>
      </c>
      <c r="D31" s="37"/>
      <c r="E31" s="36"/>
      <c r="F31" s="36"/>
      <c r="G31" s="36"/>
      <c r="H31" s="37"/>
      <c r="I31" s="36"/>
      <c r="J31" s="38"/>
      <c r="K31" s="38"/>
      <c r="L31" s="38"/>
    </row>
    <row r="32" spans="1:12" s="60" customFormat="1" ht="20.100000000000001" customHeight="1" x14ac:dyDescent="0.25">
      <c r="A32" s="62"/>
      <c r="B32" s="62"/>
      <c r="C32" s="63"/>
      <c r="D32" s="64"/>
      <c r="E32" s="63"/>
      <c r="F32" s="62"/>
      <c r="G32" s="62"/>
      <c r="H32" s="64"/>
      <c r="I32" s="62"/>
      <c r="J32" s="65"/>
      <c r="K32" s="65"/>
      <c r="L32" s="65"/>
    </row>
    <row r="33" spans="1:22" ht="18.75" customHeight="1" x14ac:dyDescent="0.25">
      <c r="A33" s="52" t="s">
        <v>224</v>
      </c>
      <c r="B33" s="36"/>
      <c r="C33" s="40" t="s">
        <v>269</v>
      </c>
      <c r="D33" s="37"/>
      <c r="E33" s="71"/>
      <c r="F33" s="36"/>
      <c r="G33" s="37"/>
      <c r="H33" s="37"/>
      <c r="I33" s="55"/>
      <c r="J33" s="36"/>
      <c r="K33" s="38"/>
      <c r="L33" s="72"/>
      <c r="M33" s="24"/>
      <c r="Q33" s="27"/>
    </row>
    <row r="34" spans="1:22" s="60" customFormat="1" ht="20.100000000000001" customHeight="1" x14ac:dyDescent="0.25">
      <c r="A34" s="51"/>
      <c r="B34" s="36"/>
      <c r="C34" s="71"/>
      <c r="D34" s="37"/>
      <c r="E34" s="71"/>
      <c r="F34" s="36"/>
      <c r="G34" s="37"/>
      <c r="H34" s="37"/>
      <c r="I34" s="38"/>
      <c r="J34" s="38"/>
      <c r="K34" s="38"/>
      <c r="L34" s="38"/>
    </row>
    <row r="35" spans="1:22" ht="19.5" customHeight="1" x14ac:dyDescent="0.25">
      <c r="A35" s="36"/>
      <c r="B35" s="36"/>
      <c r="C35" s="53"/>
      <c r="D35" s="53"/>
      <c r="E35" s="53"/>
      <c r="F35" s="53"/>
      <c r="G35" s="37"/>
      <c r="H35" s="39"/>
      <c r="I35" s="53"/>
      <c r="J35" s="38"/>
      <c r="K35" s="38"/>
      <c r="L35" s="38"/>
      <c r="M35" s="60"/>
      <c r="R35" s="27"/>
      <c r="T35" s="27"/>
      <c r="V35" s="27"/>
    </row>
    <row r="36" spans="1:22" ht="19.5" customHeight="1" x14ac:dyDescent="0.25">
      <c r="A36" s="36"/>
      <c r="B36" s="36"/>
      <c r="C36" s="55"/>
      <c r="D36" s="53"/>
      <c r="E36" s="55"/>
      <c r="F36" s="53"/>
      <c r="G36" s="37"/>
      <c r="H36" s="39"/>
      <c r="I36" s="53"/>
      <c r="J36" s="38"/>
      <c r="K36" s="38"/>
      <c r="L36" s="38"/>
      <c r="M36" s="60"/>
      <c r="R36" s="27"/>
      <c r="T36" s="27"/>
      <c r="V36" s="27"/>
    </row>
    <row r="37" spans="1:22" ht="19.5" customHeight="1" x14ac:dyDescent="0.25">
      <c r="A37" s="36"/>
      <c r="B37" s="36"/>
      <c r="C37" s="55"/>
      <c r="D37" s="53"/>
      <c r="E37" s="55"/>
      <c r="F37" s="53"/>
      <c r="G37" s="37"/>
      <c r="H37" s="39"/>
      <c r="I37" s="53"/>
      <c r="J37" s="38"/>
      <c r="K37" s="38"/>
      <c r="L37" s="38"/>
      <c r="M37" s="60"/>
      <c r="R37" s="27"/>
      <c r="T37" s="27"/>
      <c r="V37" s="27"/>
    </row>
    <row r="38" spans="1:22" ht="20.100000000000001" customHeight="1" x14ac:dyDescent="0.25">
      <c r="A38" s="52" t="s">
        <v>11</v>
      </c>
      <c r="B38" s="36">
        <v>1</v>
      </c>
      <c r="C38" s="74" t="s">
        <v>274</v>
      </c>
      <c r="D38" s="70" t="s">
        <v>46</v>
      </c>
      <c r="E38" s="53" t="s">
        <v>47</v>
      </c>
      <c r="F38" s="53" t="s">
        <v>91</v>
      </c>
      <c r="G38" s="37" t="s">
        <v>23</v>
      </c>
      <c r="H38" s="39" t="s">
        <v>46</v>
      </c>
      <c r="I38" s="53" t="s">
        <v>247</v>
      </c>
      <c r="J38" s="55" t="s">
        <v>248</v>
      </c>
      <c r="K38" s="38" t="s">
        <v>271</v>
      </c>
      <c r="L38" s="38" t="s">
        <v>250</v>
      </c>
      <c r="M38" s="60"/>
    </row>
    <row r="39" spans="1:22" ht="20.100000000000001" customHeight="1" x14ac:dyDescent="0.25">
      <c r="A39" s="52"/>
      <c r="B39" s="36"/>
      <c r="C39" s="74"/>
      <c r="D39" s="70"/>
      <c r="E39" s="53"/>
      <c r="F39" s="53"/>
      <c r="G39" s="37"/>
      <c r="H39" s="39"/>
      <c r="I39" s="53"/>
      <c r="J39" s="55"/>
      <c r="K39" s="38"/>
      <c r="L39" s="62"/>
      <c r="M39" s="60"/>
    </row>
    <row r="40" spans="1:22" ht="20.100000000000001" customHeight="1" x14ac:dyDescent="0.25">
      <c r="A40" s="52"/>
      <c r="B40" s="36"/>
      <c r="C40" s="74"/>
      <c r="D40" s="70"/>
      <c r="E40" s="53"/>
      <c r="F40" s="53"/>
      <c r="G40" s="37"/>
      <c r="H40" s="39"/>
      <c r="I40" s="53"/>
      <c r="J40" s="55"/>
      <c r="K40" s="38"/>
      <c r="L40" s="36"/>
      <c r="M40" s="60"/>
    </row>
    <row r="41" spans="1:22" ht="19.5" customHeight="1" x14ac:dyDescent="0.25">
      <c r="A41" s="36"/>
      <c r="B41" s="36"/>
      <c r="C41" s="55"/>
      <c r="D41" s="53"/>
      <c r="E41" s="55"/>
      <c r="F41" s="53"/>
      <c r="G41" s="37"/>
      <c r="H41" s="39"/>
      <c r="I41" s="53"/>
      <c r="J41" s="38"/>
      <c r="K41" s="38"/>
      <c r="L41" s="38"/>
      <c r="M41" s="60"/>
      <c r="R41" s="27"/>
      <c r="T41" s="27"/>
      <c r="V41" s="27"/>
    </row>
    <row r="42" spans="1:22" ht="19.5" customHeight="1" x14ac:dyDescent="0.25">
      <c r="A42" s="62"/>
      <c r="B42" s="36"/>
      <c r="C42" s="55"/>
      <c r="D42" s="53"/>
      <c r="E42" s="55"/>
      <c r="F42" s="53"/>
      <c r="G42" s="37"/>
      <c r="H42" s="39"/>
      <c r="I42" s="53"/>
      <c r="J42" s="38"/>
      <c r="K42" s="38"/>
      <c r="L42" s="38"/>
      <c r="M42" s="60"/>
      <c r="R42" s="27"/>
      <c r="T42" s="27"/>
      <c r="V42" s="27"/>
    </row>
    <row r="43" spans="1:22" s="60" customFormat="1" ht="20.100000000000001" customHeight="1" x14ac:dyDescent="0.25">
      <c r="A43" s="73"/>
      <c r="B43" s="36"/>
      <c r="C43" s="55"/>
      <c r="D43" s="53"/>
      <c r="E43" s="55"/>
      <c r="F43" s="53"/>
      <c r="G43" s="37"/>
      <c r="H43" s="39"/>
      <c r="I43" s="53"/>
      <c r="J43" s="38"/>
      <c r="K43" s="38"/>
      <c r="L43" s="38"/>
    </row>
    <row r="44" spans="1:22" ht="20.100000000000001" customHeight="1" x14ac:dyDescent="0.25">
      <c r="A44" s="51"/>
      <c r="B44" s="36"/>
      <c r="C44" s="55"/>
      <c r="D44" s="53"/>
      <c r="E44" s="55"/>
      <c r="F44" s="53"/>
      <c r="G44" s="37"/>
      <c r="H44" s="39"/>
      <c r="I44" s="53"/>
      <c r="J44" s="38"/>
      <c r="K44" s="38"/>
      <c r="L44" s="38"/>
    </row>
    <row r="45" spans="1:22" ht="19.5" customHeight="1" x14ac:dyDescent="0.25">
      <c r="A45" s="52"/>
      <c r="B45" s="36"/>
      <c r="C45" s="53"/>
      <c r="D45" s="39"/>
      <c r="E45" s="53"/>
      <c r="F45" s="42"/>
      <c r="G45" s="37"/>
      <c r="H45" s="37"/>
      <c r="I45" s="55"/>
      <c r="J45" s="53"/>
      <c r="K45" s="39"/>
      <c r="L45" s="53"/>
      <c r="M45" s="24"/>
      <c r="R45" s="27"/>
      <c r="T45" s="27"/>
      <c r="V45" s="27"/>
    </row>
    <row r="46" spans="1:22" ht="19.5" customHeight="1" x14ac:dyDescent="0.25">
      <c r="A46" s="52"/>
      <c r="B46" s="36"/>
      <c r="C46" s="53"/>
      <c r="D46" s="39"/>
      <c r="E46" s="53"/>
      <c r="F46" s="42"/>
      <c r="G46" s="37"/>
      <c r="H46" s="37"/>
      <c r="I46" s="55"/>
      <c r="J46" s="53"/>
      <c r="K46" s="39"/>
      <c r="L46" s="70"/>
      <c r="M46" s="24"/>
      <c r="R46" s="27"/>
      <c r="T46" s="27"/>
      <c r="V46" s="27"/>
    </row>
    <row r="47" spans="1:22" ht="19.5" customHeight="1" x14ac:dyDescent="0.25">
      <c r="A47" s="52"/>
      <c r="B47" s="36"/>
      <c r="C47" s="53"/>
      <c r="D47" s="39"/>
      <c r="E47" s="53"/>
      <c r="F47" s="42"/>
      <c r="G47" s="37"/>
      <c r="H47" s="37"/>
      <c r="I47" s="55"/>
      <c r="J47" s="53"/>
      <c r="K47" s="39"/>
      <c r="L47" s="53"/>
      <c r="M47" s="24"/>
      <c r="R47" s="27"/>
      <c r="T47" s="27"/>
      <c r="V47" s="27"/>
    </row>
    <row r="48" spans="1:22" ht="19.5" customHeight="1" x14ac:dyDescent="0.25">
      <c r="A48" s="52"/>
      <c r="B48" s="36"/>
      <c r="C48" s="53"/>
      <c r="D48" s="39"/>
      <c r="E48" s="53"/>
      <c r="F48" s="42"/>
      <c r="G48" s="37"/>
      <c r="H48" s="37"/>
      <c r="I48" s="55"/>
      <c r="J48" s="53"/>
      <c r="K48" s="39"/>
      <c r="L48" s="53"/>
      <c r="M48" s="24"/>
      <c r="R48" s="27"/>
      <c r="T48" s="27"/>
      <c r="V48" s="27"/>
    </row>
    <row r="49" spans="1:22" ht="19.5" customHeight="1" x14ac:dyDescent="0.25">
      <c r="A49" s="52"/>
      <c r="B49" s="36"/>
      <c r="C49" s="53"/>
      <c r="D49" s="39"/>
      <c r="E49" s="53"/>
      <c r="F49" s="42"/>
      <c r="G49" s="37"/>
      <c r="H49" s="37"/>
      <c r="I49" s="55"/>
      <c r="J49" s="53"/>
      <c r="K49" s="38"/>
      <c r="L49" s="53"/>
      <c r="M49" s="24"/>
      <c r="R49" s="27"/>
      <c r="T49" s="27"/>
      <c r="V49" s="27"/>
    </row>
    <row r="50" spans="1:22" ht="19.5" customHeight="1" x14ac:dyDescent="0.25">
      <c r="A50" s="52"/>
      <c r="B50" s="36"/>
      <c r="C50" s="53"/>
      <c r="D50" s="54"/>
      <c r="E50" s="53"/>
      <c r="F50" s="42"/>
      <c r="G50" s="37"/>
      <c r="H50" s="37"/>
      <c r="I50" s="55"/>
      <c r="J50" s="53"/>
      <c r="K50" s="38"/>
      <c r="L50" s="53"/>
      <c r="M50" s="24"/>
      <c r="R50" s="27"/>
      <c r="T50" s="27"/>
      <c r="V50" s="27"/>
    </row>
    <row r="51" spans="1:22" ht="19.5" customHeight="1" x14ac:dyDescent="0.25">
      <c r="A51" s="52"/>
      <c r="B51" s="36"/>
      <c r="C51" s="53"/>
      <c r="D51" s="54"/>
      <c r="E51" s="53"/>
      <c r="F51" s="42"/>
      <c r="G51" s="37"/>
      <c r="H51" s="37"/>
      <c r="I51" s="55"/>
      <c r="J51" s="53"/>
      <c r="K51" s="38"/>
      <c r="L51" s="53"/>
      <c r="M51" s="24"/>
      <c r="R51" s="27"/>
      <c r="T51" s="27"/>
      <c r="V51" s="27"/>
    </row>
    <row r="52" spans="1:22" ht="19.5" customHeight="1" x14ac:dyDescent="0.25">
      <c r="A52" s="52"/>
      <c r="B52" s="36"/>
      <c r="C52" s="53"/>
      <c r="D52" s="54"/>
      <c r="E52" s="53"/>
      <c r="F52" s="42"/>
      <c r="G52" s="37"/>
      <c r="H52" s="37"/>
      <c r="I52" s="55"/>
      <c r="J52" s="53"/>
      <c r="K52" s="38"/>
      <c r="L52" s="53"/>
      <c r="M52" s="24"/>
      <c r="R52" s="27"/>
      <c r="T52" s="27"/>
      <c r="V52" s="27"/>
    </row>
    <row r="53" spans="1:22" ht="19.5" customHeight="1" x14ac:dyDescent="0.25">
      <c r="A53" s="52"/>
      <c r="B53" s="36"/>
      <c r="C53" s="53"/>
      <c r="D53" s="54"/>
      <c r="E53" s="53"/>
      <c r="F53" s="42"/>
      <c r="G53" s="37"/>
      <c r="H53" s="37"/>
      <c r="I53" s="55"/>
      <c r="J53" s="53"/>
      <c r="K53" s="38"/>
      <c r="L53" s="53"/>
      <c r="M53" s="24"/>
      <c r="R53" s="27"/>
      <c r="T53" s="27"/>
      <c r="V53" s="27"/>
    </row>
    <row r="54" spans="1:22" ht="19.5" customHeight="1" x14ac:dyDescent="0.25">
      <c r="A54" s="52"/>
      <c r="B54" s="36"/>
      <c r="C54" s="53"/>
      <c r="D54" s="54"/>
      <c r="E54" s="53"/>
      <c r="F54" s="42"/>
      <c r="G54" s="37"/>
      <c r="H54" s="37"/>
      <c r="I54" s="55"/>
      <c r="J54" s="53"/>
      <c r="K54" s="38"/>
      <c r="L54" s="53"/>
      <c r="M54" s="24"/>
      <c r="R54" s="27"/>
      <c r="T54" s="27"/>
      <c r="V54" s="27"/>
    </row>
    <row r="55" spans="1:22" ht="19.5" customHeight="1" x14ac:dyDescent="0.25">
      <c r="A55" s="52"/>
      <c r="B55" s="36"/>
      <c r="C55" s="53"/>
      <c r="D55" s="54"/>
      <c r="E55" s="53"/>
      <c r="F55" s="42"/>
      <c r="G55" s="37"/>
      <c r="H55" s="37"/>
      <c r="I55" s="55"/>
      <c r="J55" s="53"/>
      <c r="K55" s="38"/>
      <c r="L55" s="53"/>
      <c r="M55" s="24"/>
      <c r="R55" s="27"/>
      <c r="T55" s="27"/>
      <c r="V55" s="27"/>
    </row>
    <row r="56" spans="1:22" ht="19.5" customHeight="1" x14ac:dyDescent="0.25">
      <c r="A56" s="52"/>
      <c r="B56" s="36"/>
      <c r="C56" s="53"/>
      <c r="D56" s="54"/>
      <c r="E56" s="53"/>
      <c r="F56" s="42"/>
      <c r="G56" s="37"/>
      <c r="H56" s="37"/>
      <c r="I56" s="55"/>
      <c r="J56" s="53"/>
      <c r="K56" s="38"/>
      <c r="L56" s="53"/>
      <c r="M56" s="24"/>
      <c r="R56" s="27"/>
      <c r="T56" s="27"/>
      <c r="V56" s="27"/>
    </row>
    <row r="57" spans="1:22" s="24" customFormat="1" ht="20.100000000000001" customHeight="1" thickBot="1" x14ac:dyDescent="0.3">
      <c r="A57" s="56"/>
      <c r="B57" s="57"/>
      <c r="C57" s="57"/>
      <c r="D57" s="58"/>
      <c r="E57" s="59"/>
      <c r="F57" s="59"/>
      <c r="G57" s="59"/>
      <c r="H57" s="58"/>
      <c r="I57" s="59"/>
      <c r="J57" s="59"/>
      <c r="K57" s="59"/>
      <c r="L57" s="59"/>
    </row>
    <row r="58" spans="1:22" s="24" customFormat="1" ht="20.100000000000001" customHeight="1" x14ac:dyDescent="0.25">
      <c r="A58" s="23"/>
      <c r="B58" s="23"/>
      <c r="C58" s="23"/>
      <c r="E58" s="23"/>
      <c r="F58" s="23"/>
      <c r="G58" s="23"/>
      <c r="I58" s="23"/>
      <c r="J58" s="27"/>
      <c r="K58" s="27"/>
      <c r="L58" s="27"/>
    </row>
    <row r="59" spans="1:22" s="24" customFormat="1" ht="20.100000000000001" customHeight="1" x14ac:dyDescent="0.25">
      <c r="A59" s="23"/>
      <c r="B59" s="23"/>
      <c r="C59" s="23"/>
      <c r="E59" s="23"/>
      <c r="F59" s="23"/>
      <c r="G59" s="23"/>
      <c r="I59" s="23"/>
      <c r="J59" s="27"/>
      <c r="K59" s="27"/>
      <c r="L59" s="27"/>
    </row>
  </sheetData>
  <phoneticPr fontId="3" type="noConversion"/>
  <printOptions gridLines="1"/>
  <pageMargins left="0.31496062992125984" right="0.19685039370078741" top="0.31496062992125984" bottom="0.19685039370078741" header="0.31496062992125984" footer="0.19685039370078741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696E8-21D8-4C1F-9042-FB72B288DAD9}">
  <dimension ref="A1:O90"/>
  <sheetViews>
    <sheetView topLeftCell="A76" workbookViewId="0">
      <selection activeCell="H87" sqref="H87"/>
    </sheetView>
  </sheetViews>
  <sheetFormatPr defaultColWidth="9" defaultRowHeight="17.100000000000001" customHeight="1" x14ac:dyDescent="0.25"/>
  <cols>
    <col min="1" max="1" width="4.8984375" style="9" customWidth="1"/>
    <col min="2" max="2" width="13.69921875" style="10" customWidth="1"/>
    <col min="3" max="3" width="22.5" style="10" customWidth="1"/>
    <col min="4" max="4" width="9.3984375" style="10" customWidth="1"/>
    <col min="5" max="6" width="13.69921875" style="10" customWidth="1"/>
    <col min="7" max="7" width="20.8984375" style="10" customWidth="1"/>
    <col min="8" max="9" width="13.69921875" style="10" customWidth="1"/>
    <col min="10" max="10" width="13.69921875" style="19" customWidth="1"/>
    <col min="11" max="11" width="13.69921875" style="10" customWidth="1"/>
    <col min="12" max="15" width="13.796875" style="2" customWidth="1"/>
    <col min="16" max="16384" width="9" style="10"/>
  </cols>
  <sheetData>
    <row r="1" spans="1:15" s="8" customFormat="1" ht="17.100000000000001" customHeight="1" x14ac:dyDescent="0.25">
      <c r="A1" s="7"/>
      <c r="J1" s="17"/>
      <c r="L1" s="67"/>
      <c r="M1" s="67"/>
      <c r="N1" s="67"/>
      <c r="O1" s="67"/>
    </row>
    <row r="2" spans="1:15" s="8" customFormat="1" ht="17.100000000000001" customHeight="1" x14ac:dyDescent="0.25">
      <c r="A2" s="7"/>
      <c r="B2" s="8" t="s">
        <v>28</v>
      </c>
      <c r="C2" s="8" t="s">
        <v>29</v>
      </c>
      <c r="D2" s="8" t="s">
        <v>30</v>
      </c>
      <c r="E2" s="8" t="s">
        <v>31</v>
      </c>
      <c r="F2" s="8" t="s">
        <v>32</v>
      </c>
      <c r="H2" s="8" t="s">
        <v>33</v>
      </c>
      <c r="I2" s="6" t="s">
        <v>34</v>
      </c>
      <c r="J2" s="20" t="s">
        <v>243</v>
      </c>
      <c r="K2" s="8" t="s">
        <v>35</v>
      </c>
      <c r="L2" s="67"/>
      <c r="M2" s="67"/>
      <c r="N2" s="67"/>
      <c r="O2" s="67"/>
    </row>
    <row r="3" spans="1:15" s="8" customFormat="1" ht="17.100000000000001" customHeight="1" x14ac:dyDescent="0.25">
      <c r="A3" s="7"/>
      <c r="I3" s="8">
        <v>405</v>
      </c>
      <c r="J3" s="21" t="s">
        <v>244</v>
      </c>
      <c r="L3" s="67"/>
      <c r="M3" s="67"/>
      <c r="N3" s="67"/>
      <c r="O3" s="67"/>
    </row>
    <row r="4" spans="1:15" s="2" customFormat="1" ht="17.100000000000001" customHeight="1" x14ac:dyDescent="0.25">
      <c r="A4" s="1">
        <v>1</v>
      </c>
      <c r="B4" s="2" t="s">
        <v>27</v>
      </c>
      <c r="C4" s="2" t="s">
        <v>36</v>
      </c>
      <c r="D4" s="2" t="s">
        <v>39</v>
      </c>
      <c r="E4" s="2" t="s">
        <v>117</v>
      </c>
      <c r="F4" s="2" t="s">
        <v>118</v>
      </c>
      <c r="G4" s="2" t="str">
        <f t="shared" ref="G4:G32" si="0">D4&amp;E4&amp;" "&amp;F4</f>
        <v>นายสุทธิพงศ์ อริยะกุล</v>
      </c>
      <c r="H4" s="2">
        <v>1</v>
      </c>
      <c r="I4" s="2">
        <f t="shared" ref="I4:I35" si="1">SUM($I$3)</f>
        <v>405</v>
      </c>
      <c r="J4" s="16"/>
      <c r="K4" s="3">
        <f t="shared" ref="K4:K32" si="2">H4*I4</f>
        <v>405</v>
      </c>
    </row>
    <row r="5" spans="1:15" s="2" customFormat="1" ht="17.100000000000001" customHeight="1" x14ac:dyDescent="0.25">
      <c r="A5" s="1">
        <v>3</v>
      </c>
      <c r="B5" s="2" t="s">
        <v>27</v>
      </c>
      <c r="C5" s="2" t="s">
        <v>36</v>
      </c>
      <c r="D5" s="2" t="s">
        <v>38</v>
      </c>
      <c r="E5" s="2" t="s">
        <v>165</v>
      </c>
      <c r="F5" s="2" t="s">
        <v>166</v>
      </c>
      <c r="G5" s="2" t="str">
        <f t="shared" si="0"/>
        <v>นางพัชราภรณ์ เทพวรรณ</v>
      </c>
      <c r="H5" s="2">
        <v>2</v>
      </c>
      <c r="I5" s="2">
        <f t="shared" si="1"/>
        <v>405</v>
      </c>
      <c r="J5" s="16"/>
      <c r="K5" s="3">
        <f t="shared" si="2"/>
        <v>810</v>
      </c>
    </row>
    <row r="6" spans="1:15" s="2" customFormat="1" ht="17.100000000000001" customHeight="1" x14ac:dyDescent="0.25">
      <c r="A6" s="1">
        <v>4</v>
      </c>
      <c r="B6" s="2" t="s">
        <v>27</v>
      </c>
      <c r="C6" s="2" t="s">
        <v>36</v>
      </c>
      <c r="D6" s="2" t="s">
        <v>38</v>
      </c>
      <c r="E6" s="2" t="s">
        <v>184</v>
      </c>
      <c r="F6" s="2" t="s">
        <v>185</v>
      </c>
      <c r="G6" s="2" t="str">
        <f t="shared" si="0"/>
        <v>นางอ้อยทิพย์ รุณผาบ</v>
      </c>
      <c r="H6" s="2">
        <v>2</v>
      </c>
      <c r="I6" s="2">
        <f t="shared" si="1"/>
        <v>405</v>
      </c>
      <c r="J6" s="16"/>
      <c r="K6" s="3">
        <f t="shared" si="2"/>
        <v>810</v>
      </c>
    </row>
    <row r="7" spans="1:15" s="2" customFormat="1" ht="17.100000000000001" customHeight="1" x14ac:dyDescent="0.25">
      <c r="A7" s="1">
        <v>5</v>
      </c>
      <c r="B7" s="2" t="s">
        <v>27</v>
      </c>
      <c r="C7" s="2" t="s">
        <v>36</v>
      </c>
      <c r="D7" s="2" t="s">
        <v>38</v>
      </c>
      <c r="E7" s="2" t="s">
        <v>213</v>
      </c>
      <c r="F7" s="2" t="s">
        <v>214</v>
      </c>
      <c r="G7" s="2" t="str">
        <f t="shared" si="0"/>
        <v>นางอุไร กาละปัน</v>
      </c>
      <c r="H7" s="2">
        <v>3</v>
      </c>
      <c r="I7" s="2">
        <f t="shared" si="1"/>
        <v>405</v>
      </c>
      <c r="J7" s="16"/>
      <c r="K7" s="3">
        <f t="shared" si="2"/>
        <v>1215</v>
      </c>
    </row>
    <row r="8" spans="1:15" s="2" customFormat="1" ht="17.100000000000001" customHeight="1" x14ac:dyDescent="0.25">
      <c r="A8" s="1">
        <v>7</v>
      </c>
      <c r="B8" s="2" t="s">
        <v>53</v>
      </c>
      <c r="C8" s="2" t="s">
        <v>73</v>
      </c>
      <c r="D8" s="2" t="s">
        <v>37</v>
      </c>
      <c r="E8" s="2" t="s">
        <v>163</v>
      </c>
      <c r="F8" s="2" t="s">
        <v>164</v>
      </c>
      <c r="G8" s="2" t="str">
        <f t="shared" si="0"/>
        <v>นางสาวพัชรทัย ชัยวรรณ์</v>
      </c>
      <c r="H8" s="2">
        <v>2</v>
      </c>
      <c r="I8" s="2">
        <f t="shared" si="1"/>
        <v>405</v>
      </c>
      <c r="J8" s="16"/>
      <c r="K8" s="3">
        <f t="shared" si="2"/>
        <v>810</v>
      </c>
    </row>
    <row r="9" spans="1:15" s="2" customFormat="1" ht="17.100000000000001" customHeight="1" x14ac:dyDescent="0.25">
      <c r="A9" s="1">
        <v>8</v>
      </c>
      <c r="B9" s="2" t="s">
        <v>53</v>
      </c>
      <c r="C9" s="2" t="s">
        <v>84</v>
      </c>
      <c r="D9" s="2" t="s">
        <v>37</v>
      </c>
      <c r="E9" s="2" t="s">
        <v>129</v>
      </c>
      <c r="F9" s="2" t="s">
        <v>130</v>
      </c>
      <c r="G9" s="2" t="str">
        <f t="shared" si="0"/>
        <v>นางสาวอัมพร คำอ้าย</v>
      </c>
      <c r="H9" s="2">
        <v>1</v>
      </c>
      <c r="I9" s="2">
        <f t="shared" si="1"/>
        <v>405</v>
      </c>
      <c r="J9" s="16"/>
      <c r="K9" s="3">
        <f t="shared" si="2"/>
        <v>405</v>
      </c>
    </row>
    <row r="10" spans="1:15" s="2" customFormat="1" ht="17.100000000000001" customHeight="1" x14ac:dyDescent="0.25">
      <c r="A10" s="1">
        <v>9</v>
      </c>
      <c r="B10" s="2" t="s">
        <v>53</v>
      </c>
      <c r="C10" s="2" t="s">
        <v>84</v>
      </c>
      <c r="D10" s="2" t="s">
        <v>39</v>
      </c>
      <c r="E10" s="2" t="s">
        <v>158</v>
      </c>
      <c r="F10" s="2" t="s">
        <v>159</v>
      </c>
      <c r="G10" s="2" t="str">
        <f t="shared" si="0"/>
        <v>นายประคอง พิไรแสงจันทร์</v>
      </c>
      <c r="H10" s="2">
        <v>2</v>
      </c>
      <c r="I10" s="2">
        <f t="shared" si="1"/>
        <v>405</v>
      </c>
      <c r="J10" s="16"/>
      <c r="K10" s="3">
        <f t="shared" si="2"/>
        <v>810</v>
      </c>
    </row>
    <row r="11" spans="1:15" s="2" customFormat="1" ht="17.100000000000001" customHeight="1" x14ac:dyDescent="0.25">
      <c r="A11" s="1">
        <v>11</v>
      </c>
      <c r="B11" s="2" t="s">
        <v>53</v>
      </c>
      <c r="C11" s="2" t="s">
        <v>114</v>
      </c>
      <c r="D11" s="2" t="s">
        <v>38</v>
      </c>
      <c r="E11" s="2" t="s">
        <v>168</v>
      </c>
      <c r="F11" s="2" t="s">
        <v>169</v>
      </c>
      <c r="G11" s="2" t="str">
        <f t="shared" si="0"/>
        <v>นางมนต์รวี บุญมาปะ</v>
      </c>
      <c r="H11" s="2">
        <v>2</v>
      </c>
      <c r="I11" s="2">
        <f t="shared" si="1"/>
        <v>405</v>
      </c>
      <c r="J11" s="16"/>
      <c r="K11" s="3">
        <f t="shared" si="2"/>
        <v>810</v>
      </c>
    </row>
    <row r="12" spans="1:15" s="2" customFormat="1" ht="17.100000000000001" customHeight="1" x14ac:dyDescent="0.25">
      <c r="A12" s="1">
        <v>13</v>
      </c>
      <c r="B12" s="2" t="s">
        <v>53</v>
      </c>
      <c r="C12" s="2" t="s">
        <v>101</v>
      </c>
      <c r="D12" s="2" t="s">
        <v>39</v>
      </c>
      <c r="E12" s="2" t="s">
        <v>211</v>
      </c>
      <c r="F12" s="2" t="s">
        <v>149</v>
      </c>
      <c r="G12" s="2" t="str">
        <f t="shared" si="0"/>
        <v>นายสมบัติ กันทะจา</v>
      </c>
      <c r="H12" s="2">
        <v>2</v>
      </c>
      <c r="I12" s="2">
        <f t="shared" si="1"/>
        <v>405</v>
      </c>
      <c r="J12" s="16"/>
      <c r="K12" s="3">
        <f t="shared" si="2"/>
        <v>810</v>
      </c>
    </row>
    <row r="13" spans="1:15" s="2" customFormat="1" ht="17.100000000000001" customHeight="1" x14ac:dyDescent="0.25">
      <c r="A13" s="1">
        <v>14</v>
      </c>
      <c r="B13" s="2" t="s">
        <v>53</v>
      </c>
      <c r="C13" s="2" t="s">
        <v>77</v>
      </c>
      <c r="D13" s="2" t="s">
        <v>38</v>
      </c>
      <c r="E13" s="2" t="s">
        <v>139</v>
      </c>
      <c r="F13" s="2" t="s">
        <v>140</v>
      </c>
      <c r="G13" s="2" t="str">
        <f t="shared" si="0"/>
        <v>นางจันทร์พร ปิงเมือง</v>
      </c>
      <c r="H13" s="2">
        <v>2</v>
      </c>
      <c r="I13" s="2">
        <f t="shared" si="1"/>
        <v>405</v>
      </c>
      <c r="J13" s="16"/>
      <c r="K13" s="3">
        <f t="shared" si="2"/>
        <v>810</v>
      </c>
    </row>
    <row r="14" spans="1:15" s="2" customFormat="1" ht="17.100000000000001" customHeight="1" x14ac:dyDescent="0.25">
      <c r="A14" s="1">
        <v>15</v>
      </c>
      <c r="B14" s="2" t="s">
        <v>53</v>
      </c>
      <c r="C14" s="2" t="s">
        <v>59</v>
      </c>
      <c r="D14" s="2" t="s">
        <v>39</v>
      </c>
      <c r="E14" s="2" t="s">
        <v>60</v>
      </c>
      <c r="F14" s="2" t="s">
        <v>61</v>
      </c>
      <c r="G14" s="2" t="str">
        <f t="shared" si="0"/>
        <v>นายทศพร คำภีระ</v>
      </c>
      <c r="H14" s="2">
        <v>1</v>
      </c>
      <c r="I14" s="2">
        <f t="shared" si="1"/>
        <v>405</v>
      </c>
      <c r="J14" s="16"/>
      <c r="K14" s="3">
        <f t="shared" si="2"/>
        <v>405</v>
      </c>
    </row>
    <row r="15" spans="1:15" s="2" customFormat="1" ht="17.100000000000001" customHeight="1" x14ac:dyDescent="0.25">
      <c r="A15" s="1">
        <v>16</v>
      </c>
      <c r="B15" s="2" t="s">
        <v>49</v>
      </c>
      <c r="C15" s="2" t="s">
        <v>177</v>
      </c>
      <c r="D15" s="2" t="s">
        <v>39</v>
      </c>
      <c r="E15" s="2" t="s">
        <v>194</v>
      </c>
      <c r="F15" s="2" t="s">
        <v>195</v>
      </c>
      <c r="G15" s="2" t="str">
        <f t="shared" si="0"/>
        <v>นายชัยยุทธ คำธิยศ</v>
      </c>
      <c r="H15" s="2">
        <v>3</v>
      </c>
      <c r="I15" s="2">
        <f t="shared" si="1"/>
        <v>405</v>
      </c>
      <c r="J15" s="16"/>
      <c r="K15" s="3">
        <f t="shared" si="2"/>
        <v>1215</v>
      </c>
    </row>
    <row r="16" spans="1:15" s="2" customFormat="1" ht="17.100000000000001" customHeight="1" x14ac:dyDescent="0.25">
      <c r="A16" s="1">
        <v>17</v>
      </c>
      <c r="B16" s="2" t="s">
        <v>49</v>
      </c>
      <c r="C16" s="2" t="s">
        <v>209</v>
      </c>
      <c r="D16" s="2" t="s">
        <v>38</v>
      </c>
      <c r="E16" s="2" t="s">
        <v>44</v>
      </c>
      <c r="F16" s="2" t="s">
        <v>210</v>
      </c>
      <c r="G16" s="2" t="str">
        <f t="shared" si="0"/>
        <v>นางสงกรานต์ พิพัฒน์หฤทัยกุล</v>
      </c>
      <c r="H16" s="2">
        <v>2</v>
      </c>
      <c r="I16" s="2">
        <f t="shared" si="1"/>
        <v>405</v>
      </c>
      <c r="J16" s="16"/>
      <c r="K16" s="3">
        <f t="shared" si="2"/>
        <v>810</v>
      </c>
    </row>
    <row r="17" spans="1:12" s="2" customFormat="1" ht="17.100000000000001" customHeight="1" x14ac:dyDescent="0.25">
      <c r="A17" s="1">
        <v>18</v>
      </c>
      <c r="B17" s="2" t="s">
        <v>49</v>
      </c>
      <c r="C17" s="2" t="s">
        <v>200</v>
      </c>
      <c r="D17" s="2" t="s">
        <v>39</v>
      </c>
      <c r="E17" s="2" t="s">
        <v>201</v>
      </c>
      <c r="F17" s="2" t="s">
        <v>183</v>
      </c>
      <c r="G17" s="2" t="str">
        <f t="shared" si="0"/>
        <v>นายประวุฒิ ฟองคำ</v>
      </c>
      <c r="H17" s="2">
        <v>3</v>
      </c>
      <c r="I17" s="2">
        <f t="shared" si="1"/>
        <v>405</v>
      </c>
      <c r="J17" s="16"/>
      <c r="K17" s="3">
        <f t="shared" si="2"/>
        <v>1215</v>
      </c>
    </row>
    <row r="18" spans="1:12" s="2" customFormat="1" ht="17.100000000000001" customHeight="1" x14ac:dyDescent="0.25">
      <c r="A18" s="1">
        <v>19</v>
      </c>
      <c r="B18" s="2" t="s">
        <v>49</v>
      </c>
      <c r="C18" s="2" t="s">
        <v>50</v>
      </c>
      <c r="D18" s="2" t="s">
        <v>38</v>
      </c>
      <c r="E18" s="2" t="s">
        <v>51</v>
      </c>
      <c r="F18" s="2" t="s">
        <v>52</v>
      </c>
      <c r="G18" s="2" t="str">
        <f t="shared" si="0"/>
        <v>นางชญานี นาตัน</v>
      </c>
      <c r="H18" s="2">
        <v>1</v>
      </c>
      <c r="I18" s="2">
        <f t="shared" si="1"/>
        <v>405</v>
      </c>
      <c r="J18" s="16"/>
      <c r="K18" s="3">
        <f t="shared" si="2"/>
        <v>405</v>
      </c>
    </row>
    <row r="19" spans="1:12" s="2" customFormat="1" ht="17.100000000000001" customHeight="1" x14ac:dyDescent="0.25">
      <c r="A19" s="1">
        <v>20</v>
      </c>
      <c r="B19" s="2" t="s">
        <v>49</v>
      </c>
      <c r="C19" s="2" t="s">
        <v>131</v>
      </c>
      <c r="D19" s="2" t="s">
        <v>38</v>
      </c>
      <c r="E19" s="2" t="s">
        <v>132</v>
      </c>
      <c r="F19" s="2" t="s">
        <v>133</v>
      </c>
      <c r="G19" s="2" t="str">
        <f t="shared" si="0"/>
        <v>นางอำไพ ทิพย์จันทร์</v>
      </c>
      <c r="H19" s="2">
        <v>1</v>
      </c>
      <c r="I19" s="2">
        <f t="shared" si="1"/>
        <v>405</v>
      </c>
      <c r="J19" s="16"/>
      <c r="K19" s="3">
        <f t="shared" si="2"/>
        <v>405</v>
      </c>
      <c r="L19" s="2" t="s">
        <v>234</v>
      </c>
    </row>
    <row r="20" spans="1:12" s="2" customFormat="1" ht="17.100000000000001" customHeight="1" x14ac:dyDescent="0.25">
      <c r="A20" s="1">
        <v>21</v>
      </c>
      <c r="B20" s="2" t="s">
        <v>49</v>
      </c>
      <c r="C20" s="2" t="s">
        <v>56</v>
      </c>
      <c r="D20" s="2" t="s">
        <v>39</v>
      </c>
      <c r="E20" s="2" t="s">
        <v>57</v>
      </c>
      <c r="F20" s="2" t="s">
        <v>58</v>
      </c>
      <c r="G20" s="2" t="str">
        <f t="shared" si="0"/>
        <v>นายทนงศักดิ์ สิงห์จู</v>
      </c>
      <c r="H20" s="2">
        <v>1</v>
      </c>
      <c r="I20" s="2">
        <f t="shared" si="1"/>
        <v>405</v>
      </c>
      <c r="J20" s="16"/>
      <c r="K20" s="3">
        <f t="shared" si="2"/>
        <v>405</v>
      </c>
    </row>
    <row r="21" spans="1:12" s="15" customFormat="1" ht="17.100000000000001" customHeight="1" x14ac:dyDescent="0.25">
      <c r="A21" s="1">
        <v>22</v>
      </c>
      <c r="B21" s="15" t="s">
        <v>49</v>
      </c>
      <c r="C21" s="15" t="s">
        <v>56</v>
      </c>
      <c r="D21" s="15" t="s">
        <v>38</v>
      </c>
      <c r="E21" s="15" t="s">
        <v>233</v>
      </c>
      <c r="F21" s="15" t="s">
        <v>229</v>
      </c>
      <c r="G21" s="15" t="str">
        <f t="shared" si="0"/>
        <v>นางวราภรณ์ ยศชัยศรี</v>
      </c>
      <c r="H21" s="15">
        <v>1</v>
      </c>
      <c r="I21" s="2">
        <f t="shared" si="1"/>
        <v>405</v>
      </c>
      <c r="J21" s="16"/>
      <c r="K21" s="3">
        <f t="shared" si="2"/>
        <v>405</v>
      </c>
      <c r="L21" s="15" t="s">
        <v>230</v>
      </c>
    </row>
    <row r="22" spans="1:12" s="2" customFormat="1" ht="17.100000000000001" customHeight="1" x14ac:dyDescent="0.25">
      <c r="A22" s="1">
        <v>23</v>
      </c>
      <c r="B22" s="2" t="s">
        <v>49</v>
      </c>
      <c r="C22" s="2" t="s">
        <v>56</v>
      </c>
      <c r="D22" s="2" t="s">
        <v>38</v>
      </c>
      <c r="E22" s="2" t="s">
        <v>120</v>
      </c>
      <c r="F22" s="2" t="s">
        <v>121</v>
      </c>
      <c r="G22" s="2" t="str">
        <f t="shared" si="0"/>
        <v>นางสุภาภรณ์ ซึมกลาง</v>
      </c>
      <c r="H22" s="2">
        <v>1</v>
      </c>
      <c r="I22" s="2">
        <f t="shared" si="1"/>
        <v>405</v>
      </c>
      <c r="J22" s="16"/>
      <c r="K22" s="3">
        <f t="shared" si="2"/>
        <v>405</v>
      </c>
    </row>
    <row r="23" spans="1:12" s="2" customFormat="1" ht="17.100000000000001" customHeight="1" x14ac:dyDescent="0.25">
      <c r="A23" s="1">
        <v>24</v>
      </c>
      <c r="B23" s="2" t="s">
        <v>49</v>
      </c>
      <c r="C23" s="2" t="s">
        <v>56</v>
      </c>
      <c r="D23" s="2" t="s">
        <v>38</v>
      </c>
      <c r="E23" s="2" t="s">
        <v>192</v>
      </c>
      <c r="F23" s="2" t="s">
        <v>193</v>
      </c>
      <c r="G23" s="2" t="str">
        <f t="shared" si="0"/>
        <v>นางจิลดา สุธรรมทาน</v>
      </c>
      <c r="H23" s="2">
        <v>3</v>
      </c>
      <c r="I23" s="2">
        <f t="shared" si="1"/>
        <v>405</v>
      </c>
      <c r="J23" s="16"/>
      <c r="K23" s="3">
        <f t="shared" si="2"/>
        <v>1215</v>
      </c>
    </row>
    <row r="24" spans="1:12" s="15" customFormat="1" ht="17.100000000000001" customHeight="1" x14ac:dyDescent="0.25">
      <c r="A24" s="1">
        <v>26</v>
      </c>
      <c r="B24" s="15" t="s">
        <v>49</v>
      </c>
      <c r="C24" s="15" t="s">
        <v>54</v>
      </c>
      <c r="D24" s="15" t="s">
        <v>38</v>
      </c>
      <c r="E24" s="15" t="s">
        <v>231</v>
      </c>
      <c r="F24" s="15" t="s">
        <v>225</v>
      </c>
      <c r="G24" s="15" t="str">
        <f t="shared" si="0"/>
        <v>นางคนึงนิตย์ คำจินะ</v>
      </c>
      <c r="H24" s="15">
        <v>2</v>
      </c>
      <c r="I24" s="2">
        <f t="shared" si="1"/>
        <v>405</v>
      </c>
      <c r="J24" s="16"/>
      <c r="K24" s="3">
        <f t="shared" si="2"/>
        <v>810</v>
      </c>
      <c r="L24" s="15" t="s">
        <v>226</v>
      </c>
    </row>
    <row r="25" spans="1:12" s="2" customFormat="1" ht="17.100000000000001" customHeight="1" x14ac:dyDescent="0.25">
      <c r="A25" s="1">
        <v>27</v>
      </c>
      <c r="B25" s="2" t="s">
        <v>49</v>
      </c>
      <c r="C25" s="2" t="s">
        <v>54</v>
      </c>
      <c r="D25" s="2" t="s">
        <v>37</v>
      </c>
      <c r="E25" s="2" t="s">
        <v>207</v>
      </c>
      <c r="F25" s="2" t="s">
        <v>208</v>
      </c>
      <c r="G25" s="2" t="str">
        <f t="shared" si="0"/>
        <v>นางสาวศิรัญญา พิทักษ์ไพร</v>
      </c>
      <c r="H25" s="2">
        <v>3</v>
      </c>
      <c r="I25" s="2">
        <f t="shared" si="1"/>
        <v>405</v>
      </c>
      <c r="J25" s="16"/>
      <c r="K25" s="3">
        <f t="shared" si="2"/>
        <v>1215</v>
      </c>
    </row>
    <row r="26" spans="1:12" s="2" customFormat="1" ht="17.100000000000001" customHeight="1" x14ac:dyDescent="0.25">
      <c r="A26" s="1">
        <v>28</v>
      </c>
      <c r="B26" s="2" t="s">
        <v>49</v>
      </c>
      <c r="C26" s="2" t="s">
        <v>95</v>
      </c>
      <c r="D26" s="2" t="s">
        <v>39</v>
      </c>
      <c r="E26" s="2" t="s">
        <v>96</v>
      </c>
      <c r="F26" s="2" t="s">
        <v>97</v>
      </c>
      <c r="G26" s="2" t="str">
        <f t="shared" si="0"/>
        <v>นายภูวดล ประเสริฐยา</v>
      </c>
      <c r="H26" s="2">
        <v>1</v>
      </c>
      <c r="I26" s="2">
        <f t="shared" si="1"/>
        <v>405</v>
      </c>
      <c r="J26" s="16"/>
      <c r="K26" s="3">
        <f t="shared" si="2"/>
        <v>405</v>
      </c>
    </row>
    <row r="27" spans="1:12" s="2" customFormat="1" ht="17.100000000000001" customHeight="1" x14ac:dyDescent="0.25">
      <c r="A27" s="1">
        <v>29</v>
      </c>
      <c r="B27" s="2" t="s">
        <v>65</v>
      </c>
      <c r="C27" s="2" t="s">
        <v>141</v>
      </c>
      <c r="D27" s="2" t="s">
        <v>39</v>
      </c>
      <c r="E27" s="2" t="s">
        <v>142</v>
      </c>
      <c r="F27" s="2" t="s">
        <v>143</v>
      </c>
      <c r="G27" s="2" t="str">
        <f t="shared" si="0"/>
        <v>นายชลวิทย์ ชื่นใจ</v>
      </c>
      <c r="H27" s="2">
        <v>2</v>
      </c>
      <c r="I27" s="2">
        <f t="shared" si="1"/>
        <v>405</v>
      </c>
      <c r="J27" s="16"/>
      <c r="K27" s="3">
        <f t="shared" si="2"/>
        <v>810</v>
      </c>
    </row>
    <row r="28" spans="1:12" s="2" customFormat="1" ht="17.100000000000001" customHeight="1" x14ac:dyDescent="0.25">
      <c r="A28" s="1">
        <v>33</v>
      </c>
      <c r="B28" s="2" t="s">
        <v>65</v>
      </c>
      <c r="C28" s="2" t="s">
        <v>66</v>
      </c>
      <c r="D28" s="2" t="s">
        <v>38</v>
      </c>
      <c r="E28" s="2" t="s">
        <v>212</v>
      </c>
      <c r="F28" s="2" t="s">
        <v>97</v>
      </c>
      <c r="G28" s="2" t="str">
        <f t="shared" si="0"/>
        <v>นางอธิษฐาน ประเสริฐยา</v>
      </c>
      <c r="H28" s="2">
        <v>3</v>
      </c>
      <c r="I28" s="2">
        <f t="shared" si="1"/>
        <v>405</v>
      </c>
      <c r="J28" s="16"/>
      <c r="K28" s="3">
        <f t="shared" si="2"/>
        <v>1215</v>
      </c>
    </row>
    <row r="29" spans="1:12" s="2" customFormat="1" ht="17.100000000000001" customHeight="1" x14ac:dyDescent="0.25">
      <c r="A29" s="1">
        <v>34</v>
      </c>
      <c r="B29" s="2" t="s">
        <v>65</v>
      </c>
      <c r="C29" s="2" t="s">
        <v>172</v>
      </c>
      <c r="D29" s="2" t="s">
        <v>38</v>
      </c>
      <c r="E29" s="2" t="s">
        <v>173</v>
      </c>
      <c r="F29" s="2" t="s">
        <v>174</v>
      </c>
      <c r="G29" s="2" t="str">
        <f t="shared" si="0"/>
        <v>นางรัตนากร กุลนา</v>
      </c>
      <c r="H29" s="2">
        <v>2</v>
      </c>
      <c r="I29" s="2">
        <f t="shared" si="1"/>
        <v>405</v>
      </c>
      <c r="J29" s="16"/>
      <c r="K29" s="3">
        <f t="shared" si="2"/>
        <v>810</v>
      </c>
    </row>
    <row r="30" spans="1:12" s="2" customFormat="1" ht="17.100000000000001" customHeight="1" x14ac:dyDescent="0.25">
      <c r="A30" s="1">
        <v>36</v>
      </c>
      <c r="B30" s="2" t="s">
        <v>65</v>
      </c>
      <c r="C30" s="2" t="s">
        <v>81</v>
      </c>
      <c r="D30" s="2" t="s">
        <v>38</v>
      </c>
      <c r="E30" s="2" t="s">
        <v>82</v>
      </c>
      <c r="F30" s="2" t="s">
        <v>83</v>
      </c>
      <c r="G30" s="2" t="str">
        <f t="shared" si="0"/>
        <v>นางปรัศนียา แสนคำฟู</v>
      </c>
      <c r="H30" s="2">
        <v>1</v>
      </c>
      <c r="I30" s="2">
        <f t="shared" si="1"/>
        <v>405</v>
      </c>
      <c r="J30" s="16"/>
      <c r="K30" s="3">
        <f t="shared" si="2"/>
        <v>405</v>
      </c>
    </row>
    <row r="31" spans="1:12" s="2" customFormat="1" ht="17.100000000000001" customHeight="1" x14ac:dyDescent="0.25">
      <c r="A31" s="1">
        <v>37</v>
      </c>
      <c r="B31" s="2" t="s">
        <v>65</v>
      </c>
      <c r="C31" s="2" t="s">
        <v>74</v>
      </c>
      <c r="D31" s="2" t="s">
        <v>38</v>
      </c>
      <c r="E31" s="2" t="s">
        <v>75</v>
      </c>
      <c r="F31" s="2" t="s">
        <v>76</v>
      </c>
      <c r="G31" s="2" t="str">
        <f t="shared" si="0"/>
        <v>นางปณิดา อาจหาญ</v>
      </c>
      <c r="H31" s="2">
        <v>1</v>
      </c>
      <c r="I31" s="2">
        <f t="shared" si="1"/>
        <v>405</v>
      </c>
      <c r="J31" s="16"/>
      <c r="K31" s="3">
        <f t="shared" si="2"/>
        <v>405</v>
      </c>
    </row>
    <row r="32" spans="1:12" s="2" customFormat="1" ht="17.100000000000001" customHeight="1" x14ac:dyDescent="0.25">
      <c r="A32" s="1">
        <v>38</v>
      </c>
      <c r="B32" s="2" t="s">
        <v>65</v>
      </c>
      <c r="C32" s="2" t="s">
        <v>92</v>
      </c>
      <c r="D32" s="2" t="s">
        <v>37</v>
      </c>
      <c r="E32" s="2" t="s">
        <v>222</v>
      </c>
      <c r="F32" s="2" t="s">
        <v>223</v>
      </c>
      <c r="G32" s="2" t="str">
        <f t="shared" si="0"/>
        <v>นางสาวกิติยา สมพันธ์</v>
      </c>
      <c r="H32" s="2">
        <v>1</v>
      </c>
      <c r="I32" s="2">
        <f t="shared" si="1"/>
        <v>405</v>
      </c>
      <c r="J32" s="16"/>
      <c r="K32" s="3">
        <f t="shared" si="2"/>
        <v>405</v>
      </c>
      <c r="L32" s="2" t="s">
        <v>239</v>
      </c>
    </row>
    <row r="33" spans="1:13" s="2" customFormat="1" ht="17.100000000000001" customHeight="1" x14ac:dyDescent="0.25">
      <c r="A33" s="1">
        <v>40</v>
      </c>
      <c r="B33" s="2" t="s">
        <v>65</v>
      </c>
      <c r="C33" s="2" t="s">
        <v>92</v>
      </c>
      <c r="D33" s="2" t="s">
        <v>38</v>
      </c>
      <c r="E33" s="2" t="s">
        <v>147</v>
      </c>
      <c r="F33" s="2" t="s">
        <v>148</v>
      </c>
      <c r="G33" s="2" t="str">
        <f t="shared" ref="G33:G57" si="3">D33&amp;E33&amp;" "&amp;F33</f>
        <v>นางดวงหทัย จินะเครือ</v>
      </c>
      <c r="H33" s="2">
        <v>2</v>
      </c>
      <c r="I33" s="2">
        <f t="shared" si="1"/>
        <v>405</v>
      </c>
      <c r="J33" s="16"/>
      <c r="K33" s="3">
        <f t="shared" ref="K33:K57" si="4">H33*I33</f>
        <v>810</v>
      </c>
      <c r="L33" s="2" t="s">
        <v>237</v>
      </c>
    </row>
    <row r="34" spans="1:13" s="2" customFormat="1" ht="17.100000000000001" customHeight="1" x14ac:dyDescent="0.25">
      <c r="A34" s="1">
        <v>41</v>
      </c>
      <c r="B34" s="2" t="s">
        <v>65</v>
      </c>
      <c r="C34" s="2" t="s">
        <v>88</v>
      </c>
      <c r="D34" s="2" t="s">
        <v>39</v>
      </c>
      <c r="E34" s="2" t="s">
        <v>89</v>
      </c>
      <c r="F34" s="2" t="s">
        <v>90</v>
      </c>
      <c r="G34" s="2" t="str">
        <f t="shared" si="3"/>
        <v>นายพรรณพัชร ธีรนันทพงศ์</v>
      </c>
      <c r="H34" s="2">
        <v>1</v>
      </c>
      <c r="I34" s="2">
        <f t="shared" si="1"/>
        <v>405</v>
      </c>
      <c r="J34" s="16"/>
      <c r="K34" s="3">
        <f t="shared" si="4"/>
        <v>405</v>
      </c>
    </row>
    <row r="35" spans="1:13" s="2" customFormat="1" ht="17.100000000000001" customHeight="1" x14ac:dyDescent="0.25">
      <c r="A35" s="1">
        <v>45</v>
      </c>
      <c r="B35" s="2" t="s">
        <v>65</v>
      </c>
      <c r="C35" s="2" t="s">
        <v>67</v>
      </c>
      <c r="D35" s="2" t="s">
        <v>38</v>
      </c>
      <c r="E35" s="2" t="s">
        <v>68</v>
      </c>
      <c r="F35" s="2" t="s">
        <v>69</v>
      </c>
      <c r="G35" s="2" t="str">
        <f t="shared" si="3"/>
        <v>นางนิตยา บุญเหลา</v>
      </c>
      <c r="H35" s="2">
        <v>1</v>
      </c>
      <c r="I35" s="2">
        <f t="shared" si="1"/>
        <v>405</v>
      </c>
      <c r="J35" s="16"/>
      <c r="K35" s="3">
        <f t="shared" si="4"/>
        <v>405</v>
      </c>
      <c r="L35" s="2" t="s">
        <v>236</v>
      </c>
    </row>
    <row r="36" spans="1:13" s="2" customFormat="1" ht="17.100000000000001" customHeight="1" x14ac:dyDescent="0.25">
      <c r="A36" s="1">
        <v>46</v>
      </c>
      <c r="B36" s="2" t="s">
        <v>65</v>
      </c>
      <c r="C36" s="2" t="s">
        <v>85</v>
      </c>
      <c r="D36" s="2" t="s">
        <v>38</v>
      </c>
      <c r="E36" s="2" t="s">
        <v>86</v>
      </c>
      <c r="F36" s="2" t="s">
        <v>87</v>
      </c>
      <c r="G36" s="2" t="str">
        <f t="shared" si="3"/>
        <v>นางพรพิมล ไวยกุล</v>
      </c>
      <c r="H36" s="2">
        <v>1</v>
      </c>
      <c r="I36" s="2">
        <f t="shared" ref="I36:I66" si="5">SUM($I$3)</f>
        <v>405</v>
      </c>
      <c r="J36" s="16"/>
      <c r="K36" s="3">
        <f t="shared" si="4"/>
        <v>405</v>
      </c>
    </row>
    <row r="37" spans="1:13" s="2" customFormat="1" ht="17.100000000000001" customHeight="1" x14ac:dyDescent="0.25">
      <c r="A37" s="1">
        <v>48</v>
      </c>
      <c r="B37" s="2" t="s">
        <v>65</v>
      </c>
      <c r="C37" s="2" t="s">
        <v>85</v>
      </c>
      <c r="D37" s="2" t="s">
        <v>38</v>
      </c>
      <c r="E37" s="2" t="s">
        <v>115</v>
      </c>
      <c r="F37" s="2" t="s">
        <v>116</v>
      </c>
      <c r="G37" s="2" t="str">
        <f t="shared" si="3"/>
        <v>นางสายฝน บุญธิมา</v>
      </c>
      <c r="H37" s="2">
        <v>1</v>
      </c>
      <c r="I37" s="2">
        <f t="shared" si="5"/>
        <v>405</v>
      </c>
      <c r="J37" s="16"/>
      <c r="K37" s="3">
        <f t="shared" si="4"/>
        <v>405</v>
      </c>
    </row>
    <row r="38" spans="1:13" s="2" customFormat="1" ht="17.100000000000001" customHeight="1" x14ac:dyDescent="0.25">
      <c r="A38" s="1">
        <v>49</v>
      </c>
      <c r="B38" s="2" t="s">
        <v>65</v>
      </c>
      <c r="C38" s="2" t="s">
        <v>85</v>
      </c>
      <c r="D38" s="2" t="s">
        <v>38</v>
      </c>
      <c r="E38" s="2" t="s">
        <v>134</v>
      </c>
      <c r="F38" s="2" t="s">
        <v>135</v>
      </c>
      <c r="G38" s="2" t="str">
        <f t="shared" si="3"/>
        <v>นางอุบลรัตน์ คำฟู</v>
      </c>
      <c r="H38" s="2">
        <v>1</v>
      </c>
      <c r="I38" s="2">
        <f t="shared" si="5"/>
        <v>405</v>
      </c>
      <c r="J38" s="16"/>
      <c r="K38" s="3">
        <f t="shared" si="4"/>
        <v>405</v>
      </c>
    </row>
    <row r="39" spans="1:13" s="2" customFormat="1" ht="17.100000000000001" customHeight="1" x14ac:dyDescent="0.25">
      <c r="A39" s="1">
        <v>50</v>
      </c>
      <c r="B39" s="2" t="s">
        <v>65</v>
      </c>
      <c r="C39" s="2" t="s">
        <v>85</v>
      </c>
      <c r="D39" s="2" t="s">
        <v>38</v>
      </c>
      <c r="E39" s="2" t="s">
        <v>150</v>
      </c>
      <c r="F39" s="2" t="s">
        <v>151</v>
      </c>
      <c r="G39" s="2" t="str">
        <f t="shared" si="3"/>
        <v>นางทรายทอง บุญโญ</v>
      </c>
      <c r="H39" s="2">
        <v>2</v>
      </c>
      <c r="I39" s="2">
        <f t="shared" si="5"/>
        <v>405</v>
      </c>
      <c r="J39" s="16"/>
      <c r="K39" s="3">
        <f t="shared" si="4"/>
        <v>810</v>
      </c>
    </row>
    <row r="40" spans="1:13" s="2" customFormat="1" ht="17.100000000000001" customHeight="1" x14ac:dyDescent="0.25">
      <c r="A40" s="1">
        <v>51</v>
      </c>
      <c r="B40" s="2" t="s">
        <v>65</v>
      </c>
      <c r="C40" s="2" t="s">
        <v>85</v>
      </c>
      <c r="D40" s="2" t="s">
        <v>38</v>
      </c>
      <c r="E40" s="2" t="s">
        <v>182</v>
      </c>
      <c r="F40" s="2" t="s">
        <v>183</v>
      </c>
      <c r="G40" s="2" t="str">
        <f t="shared" si="3"/>
        <v>นางสิริพรรณ ฟองคำ</v>
      </c>
      <c r="H40" s="2">
        <v>2</v>
      </c>
      <c r="I40" s="2">
        <f t="shared" si="5"/>
        <v>405</v>
      </c>
      <c r="J40" s="16"/>
      <c r="K40" s="3">
        <f t="shared" si="4"/>
        <v>810</v>
      </c>
    </row>
    <row r="41" spans="1:13" s="2" customFormat="1" ht="17.100000000000001" customHeight="1" x14ac:dyDescent="0.25">
      <c r="A41" s="1">
        <v>52</v>
      </c>
      <c r="B41" s="2" t="s">
        <v>65</v>
      </c>
      <c r="C41" s="2" t="s">
        <v>85</v>
      </c>
      <c r="D41" s="2" t="s">
        <v>38</v>
      </c>
      <c r="E41" s="2" t="s">
        <v>190</v>
      </c>
      <c r="F41" s="2" t="s">
        <v>191</v>
      </c>
      <c r="G41" s="2" t="str">
        <f t="shared" si="3"/>
        <v>นางจิราพร ชมภูมิ่ง</v>
      </c>
      <c r="H41" s="2">
        <v>3</v>
      </c>
      <c r="I41" s="2">
        <f t="shared" si="5"/>
        <v>405</v>
      </c>
      <c r="J41" s="16"/>
      <c r="K41" s="3">
        <f t="shared" si="4"/>
        <v>1215</v>
      </c>
    </row>
    <row r="42" spans="1:13" s="2" customFormat="1" ht="17.100000000000001" customHeight="1" x14ac:dyDescent="0.25">
      <c r="A42" s="1">
        <v>53</v>
      </c>
      <c r="B42" s="2" t="s">
        <v>65</v>
      </c>
      <c r="C42" s="2" t="s">
        <v>85</v>
      </c>
      <c r="D42" s="2" t="s">
        <v>38</v>
      </c>
      <c r="E42" s="2" t="s">
        <v>198</v>
      </c>
      <c r="F42" s="2" t="s">
        <v>199</v>
      </c>
      <c r="G42" s="2" t="str">
        <f t="shared" si="3"/>
        <v>นางนฤมล อ่างคำ</v>
      </c>
      <c r="H42" s="2">
        <v>3</v>
      </c>
      <c r="I42" s="2">
        <f t="shared" si="5"/>
        <v>405</v>
      </c>
      <c r="J42" s="16"/>
      <c r="K42" s="3">
        <f t="shared" si="4"/>
        <v>1215</v>
      </c>
      <c r="L42" s="2" t="s">
        <v>238</v>
      </c>
    </row>
    <row r="43" spans="1:13" s="2" customFormat="1" ht="17.100000000000001" customHeight="1" x14ac:dyDescent="0.25">
      <c r="A43" s="1">
        <v>55</v>
      </c>
      <c r="B43" s="2" t="s">
        <v>47</v>
      </c>
      <c r="C43" s="2" t="s">
        <v>109</v>
      </c>
      <c r="D43" s="2" t="s">
        <v>38</v>
      </c>
      <c r="E43" s="2" t="s">
        <v>178</v>
      </c>
      <c r="F43" s="2" t="s">
        <v>179</v>
      </c>
      <c r="G43" s="2" t="str">
        <f t="shared" si="3"/>
        <v>นางศิริลักษณ์ เรือแก้ว</v>
      </c>
      <c r="H43" s="2">
        <v>2</v>
      </c>
      <c r="I43" s="2">
        <f t="shared" si="5"/>
        <v>405</v>
      </c>
      <c r="J43" s="16"/>
      <c r="K43" s="3">
        <f t="shared" si="4"/>
        <v>810</v>
      </c>
    </row>
    <row r="44" spans="1:13" s="2" customFormat="1" ht="17.100000000000001" customHeight="1" x14ac:dyDescent="0.25">
      <c r="A44" s="1">
        <v>56</v>
      </c>
      <c r="B44" s="2" t="s">
        <v>47</v>
      </c>
      <c r="C44" s="2" t="s">
        <v>62</v>
      </c>
      <c r="D44" s="2" t="s">
        <v>38</v>
      </c>
      <c r="E44" s="2" t="s">
        <v>112</v>
      </c>
      <c r="F44" s="2" t="s">
        <v>113</v>
      </c>
      <c r="G44" s="2" t="str">
        <f t="shared" si="3"/>
        <v>นางศิริประภา ใจสาม</v>
      </c>
      <c r="H44" s="2">
        <v>1</v>
      </c>
      <c r="I44" s="2">
        <f t="shared" si="5"/>
        <v>405</v>
      </c>
      <c r="J44" s="16"/>
      <c r="K44" s="3">
        <f t="shared" si="4"/>
        <v>405</v>
      </c>
      <c r="L44" s="2" t="s">
        <v>235</v>
      </c>
    </row>
    <row r="45" spans="1:13" s="2" customFormat="1" ht="17.100000000000001" customHeight="1" x14ac:dyDescent="0.25">
      <c r="A45" s="1">
        <v>57</v>
      </c>
      <c r="B45" s="2" t="s">
        <v>47</v>
      </c>
      <c r="C45" s="2" t="s">
        <v>62</v>
      </c>
      <c r="D45" s="2" t="s">
        <v>38</v>
      </c>
      <c r="E45" s="2" t="s">
        <v>156</v>
      </c>
      <c r="F45" s="2" t="s">
        <v>157</v>
      </c>
      <c r="G45" s="2" t="str">
        <f t="shared" si="3"/>
        <v>นางบานเย็น ศรีสุวรรณ์</v>
      </c>
      <c r="H45" s="2">
        <v>2</v>
      </c>
      <c r="I45" s="2">
        <f t="shared" si="5"/>
        <v>405</v>
      </c>
      <c r="J45" s="16"/>
      <c r="K45" s="3">
        <f t="shared" si="4"/>
        <v>810</v>
      </c>
    </row>
    <row r="46" spans="1:13" s="2" customFormat="1" ht="17.100000000000001" customHeight="1" x14ac:dyDescent="0.25">
      <c r="A46" s="1">
        <v>59</v>
      </c>
      <c r="B46" s="2" t="s">
        <v>47</v>
      </c>
      <c r="C46" s="2" t="s">
        <v>204</v>
      </c>
      <c r="D46" s="2" t="s">
        <v>37</v>
      </c>
      <c r="E46" s="2" t="s">
        <v>205</v>
      </c>
      <c r="F46" s="2" t="s">
        <v>206</v>
      </c>
      <c r="G46" s="2" t="str">
        <f t="shared" si="3"/>
        <v>นางสาวรัชนีภรณ์ สุกิน</v>
      </c>
      <c r="H46" s="2">
        <v>2</v>
      </c>
      <c r="I46" s="2">
        <f t="shared" si="5"/>
        <v>405</v>
      </c>
      <c r="J46" s="16"/>
      <c r="K46" s="3">
        <f t="shared" si="4"/>
        <v>810</v>
      </c>
      <c r="L46" s="2" t="s">
        <v>240</v>
      </c>
      <c r="M46" s="2" t="s">
        <v>270</v>
      </c>
    </row>
    <row r="47" spans="1:13" s="2" customFormat="1" ht="17.100000000000001" customHeight="1" x14ac:dyDescent="0.25">
      <c r="A47" s="1">
        <v>60</v>
      </c>
      <c r="B47" s="2" t="s">
        <v>47</v>
      </c>
      <c r="C47" s="2" t="s">
        <v>126</v>
      </c>
      <c r="D47" s="2" t="s">
        <v>37</v>
      </c>
      <c r="E47" s="2" t="s">
        <v>127</v>
      </c>
      <c r="F47" s="2" t="s">
        <v>128</v>
      </c>
      <c r="G47" s="2" t="str">
        <f t="shared" si="3"/>
        <v>นางสาวแสงจันทร์ ใจแก้ว</v>
      </c>
      <c r="H47" s="2">
        <v>1</v>
      </c>
      <c r="I47" s="2">
        <f t="shared" si="5"/>
        <v>405</v>
      </c>
      <c r="J47" s="16"/>
      <c r="K47" s="3">
        <f t="shared" si="4"/>
        <v>405</v>
      </c>
    </row>
    <row r="48" spans="1:13" s="2" customFormat="1" ht="17.100000000000001" customHeight="1" x14ac:dyDescent="0.25">
      <c r="A48" s="1">
        <v>61</v>
      </c>
      <c r="B48" s="2" t="s">
        <v>47</v>
      </c>
      <c r="C48" s="2" t="s">
        <v>126</v>
      </c>
      <c r="D48" s="2" t="s">
        <v>39</v>
      </c>
      <c r="E48" s="2" t="s">
        <v>154</v>
      </c>
      <c r="F48" s="2" t="s">
        <v>155</v>
      </c>
      <c r="G48" s="2" t="str">
        <f t="shared" si="3"/>
        <v>นายนิคม ทานะ</v>
      </c>
      <c r="H48" s="2">
        <v>2</v>
      </c>
      <c r="I48" s="2">
        <f t="shared" si="5"/>
        <v>405</v>
      </c>
      <c r="J48" s="16"/>
      <c r="K48" s="3">
        <f t="shared" si="4"/>
        <v>810</v>
      </c>
    </row>
    <row r="49" spans="1:12" s="2" customFormat="1" ht="17.100000000000001" customHeight="1" x14ac:dyDescent="0.25">
      <c r="A49" s="1">
        <v>62</v>
      </c>
      <c r="B49" s="2" t="s">
        <v>47</v>
      </c>
      <c r="C49" s="2" t="s">
        <v>108</v>
      </c>
      <c r="D49" s="2" t="s">
        <v>38</v>
      </c>
      <c r="E49" s="2" t="s">
        <v>110</v>
      </c>
      <c r="F49" s="2" t="s">
        <v>111</v>
      </c>
      <c r="G49" s="2" t="str">
        <f t="shared" si="3"/>
        <v>นางศิริกุล ขัติประทุม</v>
      </c>
      <c r="H49" s="2">
        <v>1</v>
      </c>
      <c r="I49" s="2">
        <f t="shared" si="5"/>
        <v>405</v>
      </c>
      <c r="J49" s="16"/>
      <c r="K49" s="3">
        <f t="shared" si="4"/>
        <v>405</v>
      </c>
    </row>
    <row r="50" spans="1:12" s="2" customFormat="1" ht="17.100000000000001" customHeight="1" x14ac:dyDescent="0.25">
      <c r="A50" s="1">
        <v>63</v>
      </c>
      <c r="B50" s="2" t="s">
        <v>47</v>
      </c>
      <c r="C50" s="2" t="s">
        <v>108</v>
      </c>
      <c r="D50" s="2" t="s">
        <v>39</v>
      </c>
      <c r="E50" s="2" t="s">
        <v>122</v>
      </c>
      <c r="F50" s="2" t="s">
        <v>111</v>
      </c>
      <c r="G50" s="2" t="str">
        <f t="shared" si="3"/>
        <v>นายสุเมธี ขัติประทุม</v>
      </c>
      <c r="H50" s="2">
        <v>1</v>
      </c>
      <c r="I50" s="2">
        <f t="shared" si="5"/>
        <v>405</v>
      </c>
      <c r="J50" s="16"/>
      <c r="K50" s="3">
        <f t="shared" si="4"/>
        <v>405</v>
      </c>
    </row>
    <row r="51" spans="1:12" s="15" customFormat="1" ht="17.100000000000001" customHeight="1" x14ac:dyDescent="0.25">
      <c r="A51" s="1">
        <v>67</v>
      </c>
      <c r="B51" s="15" t="s">
        <v>47</v>
      </c>
      <c r="C51" s="15" t="s">
        <v>80</v>
      </c>
      <c r="D51" s="15" t="s">
        <v>38</v>
      </c>
      <c r="E51" s="15" t="s">
        <v>232</v>
      </c>
      <c r="F51" s="15" t="s">
        <v>227</v>
      </c>
      <c r="G51" s="15" t="str">
        <f t="shared" si="3"/>
        <v>นางมุกดา ขอร้อง</v>
      </c>
      <c r="H51" s="15">
        <v>1</v>
      </c>
      <c r="I51" s="2">
        <f t="shared" si="5"/>
        <v>405</v>
      </c>
      <c r="J51" s="16"/>
      <c r="K51" s="3">
        <f t="shared" si="4"/>
        <v>405</v>
      </c>
      <c r="L51" s="15" t="s">
        <v>228</v>
      </c>
    </row>
    <row r="52" spans="1:12" s="2" customFormat="1" ht="17.100000000000001" customHeight="1" x14ac:dyDescent="0.25">
      <c r="A52" s="1">
        <v>70</v>
      </c>
      <c r="B52" s="2" t="s">
        <v>47</v>
      </c>
      <c r="C52" s="2" t="s">
        <v>63</v>
      </c>
      <c r="D52" s="2" t="s">
        <v>39</v>
      </c>
      <c r="E52" s="2" t="s">
        <v>106</v>
      </c>
      <c r="F52" s="2" t="s">
        <v>107</v>
      </c>
      <c r="G52" s="2" t="str">
        <f t="shared" si="3"/>
        <v>นายวสุพงษ์ อิวาง</v>
      </c>
      <c r="H52" s="2">
        <v>1</v>
      </c>
      <c r="I52" s="2">
        <f t="shared" si="5"/>
        <v>405</v>
      </c>
      <c r="J52" s="16"/>
      <c r="K52" s="3">
        <f t="shared" si="4"/>
        <v>405</v>
      </c>
    </row>
    <row r="53" spans="1:12" s="2" customFormat="1" ht="17.100000000000001" customHeight="1" x14ac:dyDescent="0.25">
      <c r="A53" s="1">
        <v>71</v>
      </c>
      <c r="B53" s="2" t="s">
        <v>47</v>
      </c>
      <c r="C53" s="2" t="s">
        <v>63</v>
      </c>
      <c r="D53" s="2" t="s">
        <v>39</v>
      </c>
      <c r="E53" s="2" t="s">
        <v>119</v>
      </c>
      <c r="F53" s="2" t="s">
        <v>64</v>
      </c>
      <c r="G53" s="2" t="str">
        <f t="shared" si="3"/>
        <v>นายสุรพล อนุสรพรพงศ์</v>
      </c>
      <c r="H53" s="2">
        <v>1</v>
      </c>
      <c r="I53" s="2">
        <f t="shared" si="5"/>
        <v>405</v>
      </c>
      <c r="J53" s="16"/>
      <c r="K53" s="3">
        <f t="shared" si="4"/>
        <v>405</v>
      </c>
    </row>
    <row r="54" spans="1:12" s="2" customFormat="1" ht="17.100000000000001" customHeight="1" x14ac:dyDescent="0.25">
      <c r="A54" s="1">
        <v>72</v>
      </c>
      <c r="B54" s="2" t="s">
        <v>47</v>
      </c>
      <c r="C54" s="2" t="s">
        <v>63</v>
      </c>
      <c r="D54" s="2" t="s">
        <v>37</v>
      </c>
      <c r="E54" s="2" t="s">
        <v>152</v>
      </c>
      <c r="F54" s="2" t="s">
        <v>153</v>
      </c>
      <c r="G54" s="2" t="str">
        <f t="shared" si="3"/>
        <v>นางสาวนภาพร ยารังฝั้น</v>
      </c>
      <c r="H54" s="2">
        <v>2</v>
      </c>
      <c r="I54" s="2">
        <f t="shared" si="5"/>
        <v>405</v>
      </c>
      <c r="J54" s="16"/>
      <c r="K54" s="3">
        <f t="shared" si="4"/>
        <v>810</v>
      </c>
    </row>
    <row r="55" spans="1:12" s="2" customFormat="1" ht="17.100000000000001" customHeight="1" x14ac:dyDescent="0.25">
      <c r="A55" s="1">
        <v>74</v>
      </c>
      <c r="B55" s="2" t="s">
        <v>47</v>
      </c>
      <c r="C55" s="2" t="s">
        <v>63</v>
      </c>
      <c r="D55" s="2" t="s">
        <v>38</v>
      </c>
      <c r="E55" s="2" t="s">
        <v>175</v>
      </c>
      <c r="F55" s="2" t="s">
        <v>176</v>
      </c>
      <c r="G55" s="2" t="str">
        <f t="shared" si="3"/>
        <v>นางรุ่งเรือง ถิ่นคำ</v>
      </c>
      <c r="H55" s="2">
        <v>2</v>
      </c>
      <c r="I55" s="2">
        <f t="shared" si="5"/>
        <v>405</v>
      </c>
      <c r="J55" s="16"/>
      <c r="K55" s="3">
        <f t="shared" si="4"/>
        <v>810</v>
      </c>
    </row>
    <row r="56" spans="1:12" s="2" customFormat="1" ht="17.100000000000001" customHeight="1" x14ac:dyDescent="0.25">
      <c r="A56" s="1">
        <v>76</v>
      </c>
      <c r="B56" s="2" t="s">
        <v>47</v>
      </c>
      <c r="C56" s="2" t="s">
        <v>63</v>
      </c>
      <c r="D56" s="2" t="s">
        <v>37</v>
      </c>
      <c r="E56" s="2" t="s">
        <v>196</v>
      </c>
      <c r="F56" s="2" t="s">
        <v>197</v>
      </c>
      <c r="G56" s="2" t="str">
        <f t="shared" si="3"/>
        <v>นางสาวธิดารัตน์ อิมัง</v>
      </c>
      <c r="H56" s="2">
        <v>3</v>
      </c>
      <c r="I56" s="2">
        <f t="shared" si="5"/>
        <v>405</v>
      </c>
      <c r="J56" s="16"/>
      <c r="K56" s="3">
        <f t="shared" si="4"/>
        <v>1215</v>
      </c>
    </row>
    <row r="57" spans="1:12" s="2" customFormat="1" ht="17.100000000000001" customHeight="1" x14ac:dyDescent="0.25">
      <c r="A57" s="1">
        <v>77</v>
      </c>
      <c r="B57" s="2" t="s">
        <v>47</v>
      </c>
      <c r="C57" s="2" t="s">
        <v>63</v>
      </c>
      <c r="D57" s="2" t="s">
        <v>38</v>
      </c>
      <c r="E57" s="2" t="s">
        <v>220</v>
      </c>
      <c r="F57" s="2" t="s">
        <v>221</v>
      </c>
      <c r="G57" s="2" t="str">
        <f t="shared" si="3"/>
        <v>นางนงคราญ ยวงฟ้า</v>
      </c>
      <c r="H57" s="2">
        <v>6</v>
      </c>
      <c r="I57" s="2">
        <f t="shared" si="5"/>
        <v>405</v>
      </c>
      <c r="J57" s="16"/>
      <c r="K57" s="3">
        <f t="shared" si="4"/>
        <v>2430</v>
      </c>
    </row>
    <row r="58" spans="1:12" s="2" customFormat="1" ht="17.100000000000001" customHeight="1" x14ac:dyDescent="0.25">
      <c r="A58" s="1">
        <v>78</v>
      </c>
      <c r="B58" s="2" t="s">
        <v>47</v>
      </c>
      <c r="C58" s="2" t="s">
        <v>77</v>
      </c>
      <c r="D58" s="2" t="s">
        <v>38</v>
      </c>
      <c r="E58" s="2" t="s">
        <v>78</v>
      </c>
      <c r="F58" s="2" t="s">
        <v>79</v>
      </c>
      <c r="G58" s="2" t="str">
        <f t="shared" ref="G58:G76" si="6">D58&amp;E58&amp;" "&amp;F58</f>
        <v>นางประสพพร อุปราสิทธิ์</v>
      </c>
      <c r="H58" s="2">
        <v>1</v>
      </c>
      <c r="I58" s="2">
        <f t="shared" si="5"/>
        <v>405</v>
      </c>
      <c r="J58" s="16"/>
      <c r="K58" s="3">
        <f t="shared" ref="K58:K74" si="7">H58*I58</f>
        <v>405</v>
      </c>
    </row>
    <row r="59" spans="1:12" s="2" customFormat="1" ht="17.100000000000001" customHeight="1" x14ac:dyDescent="0.25">
      <c r="A59" s="1">
        <v>80</v>
      </c>
      <c r="B59" s="2" t="s">
        <v>47</v>
      </c>
      <c r="C59" s="2" t="s">
        <v>93</v>
      </c>
      <c r="D59" s="2" t="s">
        <v>37</v>
      </c>
      <c r="E59" s="2" t="s">
        <v>188</v>
      </c>
      <c r="F59" s="2" t="s">
        <v>189</v>
      </c>
      <c r="G59" s="2" t="str">
        <f t="shared" si="6"/>
        <v>นางสาวกณิษฐา สุภาศรี</v>
      </c>
      <c r="H59" s="2">
        <v>3</v>
      </c>
      <c r="I59" s="2">
        <f t="shared" si="5"/>
        <v>405</v>
      </c>
      <c r="J59" s="16"/>
      <c r="K59" s="3">
        <f t="shared" si="7"/>
        <v>1215</v>
      </c>
    </row>
    <row r="60" spans="1:12" s="2" customFormat="1" ht="17.100000000000001" customHeight="1" x14ac:dyDescent="0.25">
      <c r="A60" s="1">
        <v>82</v>
      </c>
      <c r="B60" s="2" t="s">
        <v>48</v>
      </c>
      <c r="C60" s="2" t="s">
        <v>144</v>
      </c>
      <c r="D60" s="2" t="s">
        <v>37</v>
      </c>
      <c r="E60" s="2" t="s">
        <v>145</v>
      </c>
      <c r="F60" s="2" t="s">
        <v>146</v>
      </c>
      <c r="G60" s="2" t="str">
        <f t="shared" si="6"/>
        <v>นางสาวดวงนภา เตปา</v>
      </c>
      <c r="H60" s="2">
        <v>2</v>
      </c>
      <c r="I60" s="2">
        <f t="shared" si="5"/>
        <v>405</v>
      </c>
      <c r="J60" s="16"/>
      <c r="K60" s="3">
        <f t="shared" si="7"/>
        <v>810</v>
      </c>
    </row>
    <row r="61" spans="1:12" s="2" customFormat="1" ht="17.100000000000001" customHeight="1" x14ac:dyDescent="0.25">
      <c r="A61" s="1">
        <v>83</v>
      </c>
      <c r="B61" s="2" t="s">
        <v>48</v>
      </c>
      <c r="C61" s="2" t="s">
        <v>144</v>
      </c>
      <c r="D61" s="2" t="s">
        <v>38</v>
      </c>
      <c r="E61" s="2" t="s">
        <v>186</v>
      </c>
      <c r="F61" s="2" t="s">
        <v>187</v>
      </c>
      <c r="G61" s="2" t="str">
        <f t="shared" si="6"/>
        <v>นางอัญชิสา อุประกุล</v>
      </c>
      <c r="H61" s="2">
        <v>2</v>
      </c>
      <c r="I61" s="2">
        <f t="shared" si="5"/>
        <v>405</v>
      </c>
      <c r="J61" s="16"/>
      <c r="K61" s="3">
        <f t="shared" si="7"/>
        <v>810</v>
      </c>
    </row>
    <row r="62" spans="1:12" s="2" customFormat="1" ht="17.100000000000001" customHeight="1" x14ac:dyDescent="0.25">
      <c r="A62" s="1">
        <v>84</v>
      </c>
      <c r="B62" s="2" t="s">
        <v>48</v>
      </c>
      <c r="C62" s="2" t="s">
        <v>98</v>
      </c>
      <c r="D62" s="2" t="s">
        <v>39</v>
      </c>
      <c r="E62" s="2" t="s">
        <v>99</v>
      </c>
      <c r="F62" s="2" t="s">
        <v>100</v>
      </c>
      <c r="G62" s="2" t="str">
        <f t="shared" si="6"/>
        <v>นายมานัส เชื้อก๋อง</v>
      </c>
      <c r="H62" s="2">
        <v>1</v>
      </c>
      <c r="I62" s="2">
        <f t="shared" si="5"/>
        <v>405</v>
      </c>
      <c r="J62" s="16"/>
      <c r="K62" s="3">
        <f t="shared" si="7"/>
        <v>405</v>
      </c>
    </row>
    <row r="63" spans="1:12" s="2" customFormat="1" ht="17.100000000000001" customHeight="1" x14ac:dyDescent="0.25">
      <c r="A63" s="1">
        <v>85</v>
      </c>
      <c r="B63" s="2" t="s">
        <v>48</v>
      </c>
      <c r="C63" s="2" t="s">
        <v>136</v>
      </c>
      <c r="D63" s="2" t="s">
        <v>38</v>
      </c>
      <c r="E63" s="2" t="s">
        <v>137</v>
      </c>
      <c r="F63" s="2" t="s">
        <v>138</v>
      </c>
      <c r="G63" s="2" t="str">
        <f t="shared" si="6"/>
        <v>นางเกศรินทร์ ตาคำ</v>
      </c>
      <c r="H63" s="2">
        <v>2</v>
      </c>
      <c r="I63" s="2">
        <f t="shared" si="5"/>
        <v>405</v>
      </c>
      <c r="J63" s="16"/>
      <c r="K63" s="3">
        <f t="shared" si="7"/>
        <v>810</v>
      </c>
    </row>
    <row r="64" spans="1:12" s="2" customFormat="1" ht="17.100000000000001" customHeight="1" x14ac:dyDescent="0.25">
      <c r="A64" s="1">
        <v>87</v>
      </c>
      <c r="B64" s="2" t="s">
        <v>48</v>
      </c>
      <c r="C64" s="2" t="s">
        <v>160</v>
      </c>
      <c r="D64" s="2" t="s">
        <v>39</v>
      </c>
      <c r="E64" s="2" t="s">
        <v>161</v>
      </c>
      <c r="F64" s="2" t="s">
        <v>162</v>
      </c>
      <c r="G64" s="2" t="str">
        <f t="shared" si="6"/>
        <v>นายพจน์ วงศ์ปัญญา</v>
      </c>
      <c r="H64" s="2">
        <v>2</v>
      </c>
      <c r="I64" s="2">
        <f t="shared" si="5"/>
        <v>405</v>
      </c>
      <c r="J64" s="16"/>
      <c r="K64" s="3">
        <f t="shared" si="7"/>
        <v>810</v>
      </c>
    </row>
    <row r="65" spans="1:15" s="2" customFormat="1" ht="17.100000000000001" customHeight="1" x14ac:dyDescent="0.25">
      <c r="A65" s="1">
        <v>88</v>
      </c>
      <c r="B65" s="2" t="s">
        <v>48</v>
      </c>
      <c r="C65" s="2" t="s">
        <v>70</v>
      </c>
      <c r="D65" s="2" t="s">
        <v>38</v>
      </c>
      <c r="E65" s="2" t="s">
        <v>71</v>
      </c>
      <c r="F65" s="2" t="s">
        <v>72</v>
      </c>
      <c r="G65" s="2" t="str">
        <f t="shared" si="6"/>
        <v>นางนิรชญาวรรณ มีณรงค์</v>
      </c>
      <c r="H65" s="2">
        <v>1</v>
      </c>
      <c r="I65" s="2">
        <f t="shared" si="5"/>
        <v>405</v>
      </c>
      <c r="J65" s="16"/>
      <c r="K65" s="3">
        <f t="shared" si="7"/>
        <v>405</v>
      </c>
      <c r="L65" s="2" t="s">
        <v>237</v>
      </c>
    </row>
    <row r="66" spans="1:15" s="2" customFormat="1" ht="17.100000000000001" customHeight="1" x14ac:dyDescent="0.25">
      <c r="A66" s="1">
        <v>89</v>
      </c>
      <c r="B66" s="2" t="s">
        <v>48</v>
      </c>
      <c r="C66" s="2" t="s">
        <v>123</v>
      </c>
      <c r="D66" s="2" t="s">
        <v>39</v>
      </c>
      <c r="E66" s="2" t="s">
        <v>124</v>
      </c>
      <c r="F66" s="2" t="s">
        <v>125</v>
      </c>
      <c r="G66" s="2" t="str">
        <f t="shared" si="6"/>
        <v>นายเสน่ห์ คำยามา</v>
      </c>
      <c r="H66" s="2">
        <v>1</v>
      </c>
      <c r="I66" s="2">
        <f t="shared" si="5"/>
        <v>405</v>
      </c>
      <c r="J66" s="16"/>
      <c r="K66" s="3">
        <f t="shared" si="7"/>
        <v>405</v>
      </c>
    </row>
    <row r="67" spans="1:15" s="2" customFormat="1" ht="17.100000000000001" customHeight="1" x14ac:dyDescent="0.25">
      <c r="A67" s="1">
        <v>91</v>
      </c>
      <c r="B67" s="2" t="s">
        <v>48</v>
      </c>
      <c r="C67" s="2" t="s">
        <v>55</v>
      </c>
      <c r="D67" s="2" t="s">
        <v>37</v>
      </c>
      <c r="E67" s="2" t="s">
        <v>170</v>
      </c>
      <c r="F67" s="2" t="s">
        <v>171</v>
      </c>
      <c r="G67" s="2" t="str">
        <f t="shared" si="6"/>
        <v>นางสาวมนัสชนม์ มูลเมือง</v>
      </c>
      <c r="H67" s="2">
        <v>2</v>
      </c>
      <c r="I67" s="2">
        <f t="shared" ref="I67:I79" si="8">SUM($I$3)</f>
        <v>405</v>
      </c>
      <c r="J67" s="16"/>
      <c r="K67" s="3">
        <f t="shared" si="7"/>
        <v>810</v>
      </c>
    </row>
    <row r="68" spans="1:15" s="2" customFormat="1" ht="17.100000000000001" customHeight="1" x14ac:dyDescent="0.25">
      <c r="A68" s="1">
        <v>92</v>
      </c>
      <c r="B68" s="2" t="s">
        <v>48</v>
      </c>
      <c r="C68" s="2" t="s">
        <v>55</v>
      </c>
      <c r="D68" s="2" t="s">
        <v>39</v>
      </c>
      <c r="E68" s="2" t="s">
        <v>180</v>
      </c>
      <c r="F68" s="2" t="s">
        <v>181</v>
      </c>
      <c r="G68" s="2" t="str">
        <f t="shared" si="6"/>
        <v>นายสมพร จอมแปง</v>
      </c>
      <c r="H68" s="2">
        <v>2</v>
      </c>
      <c r="I68" s="2">
        <f t="shared" si="8"/>
        <v>405</v>
      </c>
      <c r="J68" s="16"/>
      <c r="K68" s="3">
        <f t="shared" si="7"/>
        <v>810</v>
      </c>
    </row>
    <row r="69" spans="1:15" s="2" customFormat="1" ht="17.100000000000001" customHeight="1" x14ac:dyDescent="0.25">
      <c r="A69" s="1">
        <v>93</v>
      </c>
      <c r="B69" s="2" t="s">
        <v>48</v>
      </c>
      <c r="C69" s="2" t="s">
        <v>55</v>
      </c>
      <c r="D69" s="2" t="s">
        <v>37</v>
      </c>
      <c r="E69" s="2" t="s">
        <v>215</v>
      </c>
      <c r="F69" s="2" t="s">
        <v>216</v>
      </c>
      <c r="G69" s="2" t="str">
        <f t="shared" si="6"/>
        <v>นางสาวสุกัญญา สิงห์ฆะราช</v>
      </c>
      <c r="H69" s="2">
        <v>3</v>
      </c>
      <c r="I69" s="2">
        <f t="shared" si="8"/>
        <v>405</v>
      </c>
      <c r="J69" s="16"/>
      <c r="K69" s="3">
        <f t="shared" si="7"/>
        <v>1215</v>
      </c>
    </row>
    <row r="70" spans="1:15" s="2" customFormat="1" ht="17.100000000000001" customHeight="1" x14ac:dyDescent="0.25">
      <c r="A70" s="1">
        <v>95</v>
      </c>
      <c r="B70" s="2" t="s">
        <v>48</v>
      </c>
      <c r="C70" s="2" t="s">
        <v>105</v>
      </c>
      <c r="D70" s="2" t="s">
        <v>38</v>
      </c>
      <c r="E70" s="2" t="s">
        <v>202</v>
      </c>
      <c r="F70" s="2" t="s">
        <v>203</v>
      </c>
      <c r="G70" s="2" t="str">
        <f t="shared" si="6"/>
        <v>นางปรียาภรณ์ ไทรงาม</v>
      </c>
      <c r="H70" s="2">
        <v>3</v>
      </c>
      <c r="I70" s="2">
        <f t="shared" si="8"/>
        <v>405</v>
      </c>
      <c r="J70" s="16"/>
      <c r="K70" s="3">
        <f t="shared" si="7"/>
        <v>1215</v>
      </c>
    </row>
    <row r="71" spans="1:15" s="2" customFormat="1" ht="17.100000000000001" customHeight="1" x14ac:dyDescent="0.25">
      <c r="A71" s="1">
        <v>96</v>
      </c>
      <c r="B71" s="2" t="s">
        <v>48</v>
      </c>
      <c r="C71" s="2" t="s">
        <v>102</v>
      </c>
      <c r="D71" s="2" t="s">
        <v>37</v>
      </c>
      <c r="E71" s="2" t="s">
        <v>103</v>
      </c>
      <c r="F71" s="2" t="s">
        <v>104</v>
      </c>
      <c r="G71" s="2" t="str">
        <f t="shared" si="6"/>
        <v>นางสาวราตรี สุภาวงค์</v>
      </c>
      <c r="H71" s="2">
        <v>1</v>
      </c>
      <c r="I71" s="2">
        <f t="shared" si="8"/>
        <v>405</v>
      </c>
      <c r="J71" s="16"/>
      <c r="K71" s="3">
        <f t="shared" si="7"/>
        <v>405</v>
      </c>
    </row>
    <row r="72" spans="1:15" s="2" customFormat="1" ht="17.100000000000001" customHeight="1" x14ac:dyDescent="0.25">
      <c r="A72" s="1">
        <v>98</v>
      </c>
      <c r="B72" s="2" t="s">
        <v>48</v>
      </c>
      <c r="C72" s="2" t="s">
        <v>217</v>
      </c>
      <c r="D72" s="2" t="s">
        <v>38</v>
      </c>
      <c r="E72" s="2" t="s">
        <v>218</v>
      </c>
      <c r="F72" s="2" t="s">
        <v>219</v>
      </c>
      <c r="G72" s="2" t="str">
        <f t="shared" si="6"/>
        <v>นางสุชา ยาไชยบุญเรือง</v>
      </c>
      <c r="H72" s="2">
        <v>5</v>
      </c>
      <c r="I72" s="2">
        <f t="shared" si="8"/>
        <v>405</v>
      </c>
      <c r="J72" s="16"/>
      <c r="K72" s="3">
        <f t="shared" si="7"/>
        <v>2025</v>
      </c>
    </row>
    <row r="73" spans="1:15" s="2" customFormat="1" ht="17.100000000000001" customHeight="1" x14ac:dyDescent="0.25">
      <c r="A73" s="1">
        <v>99</v>
      </c>
      <c r="B73" s="2" t="s">
        <v>53</v>
      </c>
      <c r="C73" s="2" t="s">
        <v>73</v>
      </c>
      <c r="D73" s="2" t="s">
        <v>39</v>
      </c>
      <c r="E73" s="2" t="s">
        <v>241</v>
      </c>
      <c r="F73" s="2" t="s">
        <v>242</v>
      </c>
      <c r="G73" s="2" t="str">
        <f t="shared" si="6"/>
        <v>นายนิเวศน์ เต๋จา</v>
      </c>
      <c r="H73" s="2">
        <v>1</v>
      </c>
      <c r="I73" s="2">
        <f t="shared" si="8"/>
        <v>405</v>
      </c>
      <c r="J73" s="16"/>
      <c r="K73" s="3">
        <f t="shared" si="7"/>
        <v>405</v>
      </c>
    </row>
    <row r="74" spans="1:15" s="2" customFormat="1" ht="17.100000000000001" customHeight="1" x14ac:dyDescent="0.25">
      <c r="A74" s="1">
        <v>100</v>
      </c>
      <c r="B74" s="2" t="s">
        <v>53</v>
      </c>
      <c r="C74" s="2" t="s">
        <v>114</v>
      </c>
      <c r="D74" s="2" t="s">
        <v>38</v>
      </c>
      <c r="E74" s="2" t="s">
        <v>245</v>
      </c>
      <c r="F74" s="2" t="s">
        <v>246</v>
      </c>
      <c r="G74" s="2" t="str">
        <f t="shared" si="6"/>
        <v>นางดรุณี โมตาลี</v>
      </c>
      <c r="H74" s="2">
        <v>1</v>
      </c>
      <c r="I74" s="2">
        <f t="shared" si="8"/>
        <v>405</v>
      </c>
      <c r="J74" s="16"/>
      <c r="K74" s="3">
        <f t="shared" si="7"/>
        <v>405</v>
      </c>
    </row>
    <row r="75" spans="1:15" s="2" customFormat="1" ht="17.100000000000001" customHeight="1" x14ac:dyDescent="0.25">
      <c r="A75" s="1">
        <v>101</v>
      </c>
      <c r="B75" s="2" t="s">
        <v>49</v>
      </c>
      <c r="C75" s="2" t="s">
        <v>253</v>
      </c>
      <c r="D75" s="2" t="s">
        <v>37</v>
      </c>
      <c r="E75" s="2" t="s">
        <v>254</v>
      </c>
      <c r="F75" s="2" t="s">
        <v>256</v>
      </c>
      <c r="G75" s="2" t="str">
        <f t="shared" si="6"/>
        <v>นางสาวณัฐชานันท์ มธุรสาทิส</v>
      </c>
      <c r="H75" s="2">
        <v>1</v>
      </c>
      <c r="I75" s="2">
        <f t="shared" si="8"/>
        <v>405</v>
      </c>
      <c r="J75" s="16"/>
      <c r="K75" s="3">
        <f>H75*I75+J75</f>
        <v>405</v>
      </c>
    </row>
    <row r="76" spans="1:15" s="13" customFormat="1" ht="17.100000000000001" customHeight="1" x14ac:dyDescent="0.25">
      <c r="A76" s="1">
        <v>102</v>
      </c>
      <c r="B76" s="2" t="s">
        <v>48</v>
      </c>
      <c r="C76" s="2" t="s">
        <v>252</v>
      </c>
      <c r="D76" s="2" t="s">
        <v>38</v>
      </c>
      <c r="E76" s="2" t="s">
        <v>255</v>
      </c>
      <c r="F76" s="2" t="s">
        <v>257</v>
      </c>
      <c r="G76" s="2" t="str">
        <f t="shared" si="6"/>
        <v>นางอภิญญา ฝั้นเฟือนหา</v>
      </c>
      <c r="H76" s="2">
        <v>3</v>
      </c>
      <c r="I76" s="2">
        <f t="shared" si="8"/>
        <v>405</v>
      </c>
      <c r="J76" s="16"/>
      <c r="K76" s="3">
        <f>H76*I76+J76</f>
        <v>1215</v>
      </c>
      <c r="L76" s="2"/>
      <c r="M76" s="2"/>
      <c r="N76" s="2"/>
      <c r="O76" s="2"/>
    </row>
    <row r="77" spans="1:15" s="2" customFormat="1" ht="17.100000000000001" customHeight="1" x14ac:dyDescent="0.25">
      <c r="A77" s="1">
        <v>64</v>
      </c>
      <c r="B77" s="2" t="s">
        <v>47</v>
      </c>
      <c r="C77" s="2" t="s">
        <v>108</v>
      </c>
      <c r="D77" s="2" t="s">
        <v>38</v>
      </c>
      <c r="E77" s="2" t="s">
        <v>167</v>
      </c>
      <c r="F77" s="2" t="s">
        <v>94</v>
      </c>
      <c r="G77" s="2" t="str">
        <f>D77&amp;E77&amp;" "&amp;F77</f>
        <v>นางพัทรินทร์ ตื้อแปง</v>
      </c>
      <c r="H77" s="2">
        <v>3</v>
      </c>
      <c r="I77" s="2">
        <f t="shared" si="8"/>
        <v>405</v>
      </c>
      <c r="J77" s="16"/>
      <c r="K77" s="3">
        <f>H77*I77+J77</f>
        <v>1215</v>
      </c>
    </row>
    <row r="78" spans="1:15" s="13" customFormat="1" ht="17.100000000000001" customHeight="1" x14ac:dyDescent="0.25">
      <c r="A78" s="1"/>
      <c r="B78" s="2" t="s">
        <v>47</v>
      </c>
      <c r="C78" s="2" t="s">
        <v>62</v>
      </c>
      <c r="D78" s="2" t="s">
        <v>37</v>
      </c>
      <c r="E78" s="2" t="s">
        <v>260</v>
      </c>
      <c r="F78" s="2" t="s">
        <v>261</v>
      </c>
      <c r="G78" s="2" t="str">
        <f>D78&amp;E78&amp;" "&amp;F78</f>
        <v>นางสาวจิณัฐดา สมสวัสดิ์</v>
      </c>
      <c r="H78" s="2">
        <v>3</v>
      </c>
      <c r="I78" s="2">
        <f t="shared" si="8"/>
        <v>405</v>
      </c>
      <c r="J78" s="16"/>
      <c r="K78" s="3">
        <f>H78*I78+J78</f>
        <v>1215</v>
      </c>
      <c r="L78" s="2" t="s">
        <v>259</v>
      </c>
      <c r="M78" s="2" t="s">
        <v>258</v>
      </c>
      <c r="N78" s="2"/>
      <c r="O78" s="2"/>
    </row>
    <row r="79" spans="1:15" s="2" customFormat="1" ht="17.100000000000001" customHeight="1" x14ac:dyDescent="0.25">
      <c r="A79" s="1"/>
      <c r="B79" s="2" t="s">
        <v>65</v>
      </c>
      <c r="C79" s="2" t="s">
        <v>266</v>
      </c>
      <c r="D79" s="2" t="s">
        <v>39</v>
      </c>
      <c r="E79" s="2" t="s">
        <v>267</v>
      </c>
      <c r="F79" s="2" t="s">
        <v>268</v>
      </c>
      <c r="G79" s="2" t="str">
        <f>D79&amp;E79&amp;" "&amp;F79</f>
        <v>นายเชาวลิต หล่อเถิน</v>
      </c>
      <c r="H79" s="2">
        <v>5</v>
      </c>
      <c r="I79" s="2">
        <f t="shared" si="8"/>
        <v>405</v>
      </c>
      <c r="J79" s="69"/>
      <c r="K79" s="3">
        <f>H79*I79+J79</f>
        <v>2025</v>
      </c>
      <c r="L79" s="2" t="s">
        <v>262</v>
      </c>
      <c r="M79" s="2" t="s">
        <v>263</v>
      </c>
      <c r="N79" s="2" t="s">
        <v>264</v>
      </c>
      <c r="O79" s="2" t="s">
        <v>265</v>
      </c>
    </row>
    <row r="80" spans="1:15" ht="17.100000000000001" customHeight="1" x14ac:dyDescent="0.25">
      <c r="D80" s="2"/>
    </row>
    <row r="85" spans="1:15" s="2" customFormat="1" ht="17.100000000000001" customHeight="1" x14ac:dyDescent="0.25">
      <c r="A85" s="1"/>
      <c r="K85" s="3"/>
    </row>
    <row r="86" spans="1:15" s="2" customFormat="1" ht="15" customHeight="1" x14ac:dyDescent="0.25">
      <c r="A86" s="1"/>
      <c r="J86" s="16"/>
      <c r="K86" s="3"/>
    </row>
    <row r="87" spans="1:15" s="13" customFormat="1" ht="20.100000000000001" customHeight="1" x14ac:dyDescent="0.4">
      <c r="A87" s="12"/>
      <c r="G87" s="11" t="s">
        <v>249</v>
      </c>
      <c r="H87" s="4">
        <f>SUM(H4:H86)</f>
        <v>145</v>
      </c>
      <c r="J87" s="61">
        <f>SUM(J4:J86)</f>
        <v>0</v>
      </c>
      <c r="K87" s="5">
        <f>SUM(K4:K86)</f>
        <v>58725</v>
      </c>
      <c r="L87" s="2"/>
      <c r="M87" s="2"/>
      <c r="N87" s="2"/>
      <c r="O87" s="2"/>
    </row>
    <row r="88" spans="1:15" s="14" customFormat="1" ht="20.100000000000001" customHeight="1" x14ac:dyDescent="0.25">
      <c r="H88" s="14" t="s">
        <v>40</v>
      </c>
      <c r="J88" s="18"/>
      <c r="K88" s="14" t="s">
        <v>41</v>
      </c>
      <c r="L88" s="68"/>
      <c r="M88" s="68"/>
      <c r="N88" s="68"/>
      <c r="O88" s="68"/>
    </row>
    <row r="90" spans="1:15" ht="17.100000000000001" customHeight="1" x14ac:dyDescent="0.25">
      <c r="K90" s="66" t="s">
        <v>279</v>
      </c>
    </row>
  </sheetData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รายการเปลี่ยนแปลง</vt:lpstr>
      <vt:lpstr>งบ-คน</vt:lpstr>
      <vt:lpstr>รายการเปลี่ยนแปลง!Print_Titles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spkcm365</cp:lastModifiedBy>
  <cp:lastPrinted>2026-05-29T04:38:50Z</cp:lastPrinted>
  <dcterms:created xsi:type="dcterms:W3CDTF">2018-01-05T06:02:15Z</dcterms:created>
  <dcterms:modified xsi:type="dcterms:W3CDTF">2026-06-04T07:30:50Z</dcterms:modified>
</cp:coreProperties>
</file>