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ประจำ-ขึ้น\"/>
    </mc:Choice>
  </mc:AlternateContent>
  <xr:revisionPtr revIDLastSave="0" documentId="13_ncr:1_{90E7D676-5E4D-4138-822C-1B79976A87A7}" xr6:coauthVersionLast="47" xr6:coauthVersionMax="47" xr10:uidLastSave="{00000000-0000-0000-0000-000000000000}"/>
  <bookViews>
    <workbookView xWindow="-108" yWindow="-108" windowWidth="23256" windowHeight="12456" xr2:uid="{FCF0D713-3882-43F2-B29F-3D6CDD280BC4}"/>
  </bookViews>
  <sheets>
    <sheet name="รายการเปลี่ยนแปลง" sheetId="1" r:id="rId1"/>
    <sheet name="สพป.3" sheetId="2" r:id="rId2"/>
  </sheets>
  <definedNames>
    <definedName name="_xlnm.Print_Titles" localSheetId="0">รายการเปลี่ยนแปลง!$6:$7</definedName>
    <definedName name="_xlnm.Print_Titles" localSheetId="1">สพป.3!$6:$7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2" l="1"/>
  <c r="F101" i="2"/>
  <c r="I101" i="2"/>
  <c r="H100" i="2"/>
  <c r="F100" i="2"/>
  <c r="I100" i="2"/>
  <c r="H99" i="2"/>
  <c r="I99" i="2" s="1"/>
  <c r="F99" i="2"/>
  <c r="H98" i="2"/>
  <c r="F98" i="2"/>
  <c r="I98" i="2"/>
  <c r="H97" i="2"/>
  <c r="F97" i="2"/>
  <c r="I97" i="2"/>
  <c r="H96" i="2"/>
  <c r="F96" i="2"/>
  <c r="I96" i="2" s="1"/>
  <c r="H95" i="2"/>
  <c r="F95" i="2"/>
  <c r="I95" i="2"/>
  <c r="H94" i="2"/>
  <c r="F94" i="2"/>
  <c r="I94" i="2" s="1"/>
  <c r="H93" i="2"/>
  <c r="F93" i="2"/>
  <c r="I93" i="2"/>
  <c r="H92" i="2"/>
  <c r="I92" i="2" s="1"/>
  <c r="F92" i="2"/>
  <c r="H91" i="2"/>
  <c r="I91" i="2" s="1"/>
  <c r="F91" i="2"/>
  <c r="H90" i="2"/>
  <c r="F90" i="2"/>
  <c r="I90" i="2"/>
  <c r="H89" i="2"/>
  <c r="F89" i="2"/>
  <c r="I89" i="2"/>
  <c r="H88" i="2"/>
  <c r="F88" i="2"/>
  <c r="I88" i="2" s="1"/>
  <c r="H87" i="2"/>
  <c r="F87" i="2"/>
  <c r="I87" i="2" s="1"/>
  <c r="H86" i="2"/>
  <c r="F86" i="2"/>
  <c r="I86" i="2" s="1"/>
  <c r="H85" i="2"/>
  <c r="F85" i="2"/>
  <c r="H84" i="2"/>
  <c r="F84" i="2"/>
  <c r="I84" i="2"/>
  <c r="H83" i="2"/>
  <c r="F83" i="2"/>
  <c r="I83" i="2" s="1"/>
  <c r="H82" i="2"/>
  <c r="F82" i="2"/>
  <c r="I82" i="2"/>
  <c r="H81" i="2"/>
  <c r="I81" i="2" s="1"/>
  <c r="F81" i="2"/>
  <c r="H80" i="2"/>
  <c r="I80" i="2" s="1"/>
  <c r="F80" i="2"/>
  <c r="H79" i="2"/>
  <c r="F79" i="2"/>
  <c r="I79" i="2"/>
  <c r="H78" i="2"/>
  <c r="F78" i="2"/>
  <c r="I78" i="2"/>
  <c r="H77" i="2"/>
  <c r="F77" i="2"/>
  <c r="I77" i="2"/>
  <c r="H76" i="2"/>
  <c r="F76" i="2"/>
  <c r="I76" i="2" s="1"/>
  <c r="H75" i="2"/>
  <c r="F75" i="2"/>
  <c r="I75" i="2" s="1"/>
  <c r="H74" i="2"/>
  <c r="F74" i="2"/>
  <c r="I74" i="2"/>
  <c r="H73" i="2"/>
  <c r="F73" i="2"/>
  <c r="I73" i="2"/>
  <c r="H72" i="2"/>
  <c r="I72" i="2" s="1"/>
  <c r="F72" i="2"/>
  <c r="H71" i="2"/>
  <c r="F71" i="2"/>
  <c r="I71" i="2"/>
  <c r="H70" i="2"/>
  <c r="F70" i="2"/>
  <c r="I70" i="2"/>
  <c r="H69" i="2"/>
  <c r="F69" i="2"/>
  <c r="I69" i="2"/>
  <c r="H68" i="2"/>
  <c r="F68" i="2"/>
  <c r="I68" i="2"/>
  <c r="H67" i="2"/>
  <c r="F67" i="2"/>
  <c r="I67" i="2" s="1"/>
  <c r="H66" i="2"/>
  <c r="F66" i="2"/>
  <c r="I66" i="2"/>
  <c r="H65" i="2"/>
  <c r="I65" i="2" s="1"/>
  <c r="F65" i="2"/>
  <c r="H64" i="2"/>
  <c r="F64" i="2"/>
  <c r="H63" i="2"/>
  <c r="F63" i="2"/>
  <c r="I63" i="2"/>
  <c r="H62" i="2"/>
  <c r="F62" i="2"/>
  <c r="I62" i="2"/>
  <c r="H61" i="2"/>
  <c r="I61" i="2" s="1"/>
  <c r="F61" i="2"/>
  <c r="H60" i="2"/>
  <c r="F60" i="2"/>
  <c r="I60" i="2"/>
  <c r="H59" i="2"/>
  <c r="F59" i="2"/>
  <c r="I59" i="2"/>
  <c r="H58" i="2"/>
  <c r="F58" i="2"/>
  <c r="I58" i="2"/>
  <c r="H57" i="2"/>
  <c r="F57" i="2"/>
  <c r="I57" i="2"/>
  <c r="H56" i="2"/>
  <c r="F56" i="2"/>
  <c r="I56" i="2" s="1"/>
  <c r="H55" i="2"/>
  <c r="F55" i="2"/>
  <c r="I55" i="2"/>
  <c r="H54" i="2"/>
  <c r="I54" i="2" s="1"/>
  <c r="F54" i="2"/>
  <c r="H53" i="2"/>
  <c r="I53" i="2" s="1"/>
  <c r="F53" i="2"/>
  <c r="H52" i="2"/>
  <c r="F52" i="2"/>
  <c r="H51" i="2"/>
  <c r="F51" i="2"/>
  <c r="I51" i="2"/>
  <c r="H50" i="2"/>
  <c r="I50" i="2" s="1"/>
  <c r="F50" i="2"/>
  <c r="H49" i="2"/>
  <c r="F49" i="2"/>
  <c r="I49" i="2"/>
  <c r="H48" i="2"/>
  <c r="F48" i="2"/>
  <c r="H47" i="2"/>
  <c r="I47" i="2" s="1"/>
  <c r="F47" i="2"/>
  <c r="H46" i="2"/>
  <c r="F46" i="2"/>
  <c r="I46" i="2"/>
  <c r="H45" i="2"/>
  <c r="F45" i="2"/>
  <c r="I45" i="2"/>
  <c r="H44" i="2"/>
  <c r="F44" i="2"/>
  <c r="I44" i="2"/>
  <c r="H43" i="2"/>
  <c r="F43" i="2"/>
  <c r="I43" i="2" s="1"/>
  <c r="H42" i="2"/>
  <c r="F42" i="2"/>
  <c r="I42" i="2" s="1"/>
  <c r="H41" i="2"/>
  <c r="F41" i="2"/>
  <c r="I41" i="2"/>
  <c r="H40" i="2"/>
  <c r="F40" i="2"/>
  <c r="I40" i="2"/>
  <c r="H39" i="2"/>
  <c r="I39" i="2" s="1"/>
  <c r="F39" i="2"/>
  <c r="H38" i="2"/>
  <c r="F38" i="2"/>
  <c r="I38" i="2"/>
  <c r="H37" i="2"/>
  <c r="F37" i="2"/>
  <c r="I37" i="2" s="1"/>
  <c r="H36" i="2"/>
  <c r="I36" i="2" s="1"/>
  <c r="F36" i="2"/>
  <c r="H35" i="2"/>
  <c r="F35" i="2"/>
  <c r="I35" i="2"/>
  <c r="H34" i="2"/>
  <c r="F34" i="2"/>
  <c r="I34" i="2"/>
  <c r="H33" i="2"/>
  <c r="F33" i="2"/>
  <c r="I33" i="2"/>
  <c r="H32" i="2"/>
  <c r="F32" i="2"/>
  <c r="I32" i="2" s="1"/>
  <c r="H31" i="2"/>
  <c r="F31" i="2"/>
  <c r="I31" i="2" s="1"/>
  <c r="H30" i="2"/>
  <c r="F30" i="2"/>
  <c r="I30" i="2"/>
  <c r="H29" i="2"/>
  <c r="F29" i="2"/>
  <c r="I29" i="2"/>
  <c r="H28" i="2"/>
  <c r="I28" i="2" s="1"/>
  <c r="F28" i="2"/>
  <c r="H27" i="2"/>
  <c r="F27" i="2"/>
  <c r="I27" i="2"/>
  <c r="H26" i="2"/>
  <c r="F26" i="2"/>
  <c r="I26" i="2"/>
  <c r="H25" i="2"/>
  <c r="F25" i="2"/>
  <c r="I25" i="2"/>
  <c r="H24" i="2"/>
  <c r="F24" i="2"/>
  <c r="I24" i="2"/>
  <c r="H23" i="2"/>
  <c r="F23" i="2"/>
  <c r="I23" i="2" s="1"/>
  <c r="H22" i="2"/>
  <c r="F22" i="2"/>
  <c r="I22" i="2"/>
  <c r="H21" i="2"/>
  <c r="I21" i="2" s="1"/>
  <c r="F21" i="2"/>
  <c r="H20" i="2"/>
  <c r="I20" i="2" s="1"/>
  <c r="F20" i="2"/>
  <c r="H19" i="2"/>
  <c r="F19" i="2"/>
  <c r="I19" i="2"/>
  <c r="H18" i="2"/>
  <c r="F18" i="2"/>
  <c r="I18" i="2"/>
  <c r="H17" i="2"/>
  <c r="F17" i="2"/>
  <c r="I17" i="2"/>
  <c r="H16" i="2"/>
  <c r="F16" i="2"/>
  <c r="I16" i="2" s="1"/>
  <c r="H15" i="2"/>
  <c r="F15" i="2"/>
  <c r="I15" i="2" s="1"/>
  <c r="H14" i="2"/>
  <c r="F14" i="2"/>
  <c r="I14" i="2"/>
  <c r="H13" i="2"/>
  <c r="F13" i="2"/>
  <c r="I13" i="2"/>
  <c r="H12" i="2"/>
  <c r="I12" i="2" s="1"/>
  <c r="F12" i="2"/>
  <c r="H11" i="2"/>
  <c r="F11" i="2"/>
  <c r="I11" i="2"/>
  <c r="H10" i="2"/>
  <c r="F10" i="2"/>
  <c r="I10" i="2"/>
  <c r="G104" i="2"/>
  <c r="E104" i="2"/>
  <c r="H9" i="2"/>
  <c r="F9" i="2"/>
  <c r="I9" i="2"/>
  <c r="H8" i="2"/>
  <c r="I8" i="2"/>
  <c r="F8" i="2"/>
  <c r="F104" i="2" s="1"/>
  <c r="I3" i="2"/>
  <c r="H19" i="1"/>
  <c r="G22" i="1"/>
  <c r="G23" i="1"/>
  <c r="G24" i="1"/>
  <c r="I52" i="2"/>
  <c r="I64" i="2"/>
  <c r="I85" i="2"/>
  <c r="I48" i="2"/>
  <c r="H104" i="2"/>
  <c r="G25" i="1"/>
  <c r="I104" i="2" l="1"/>
</calcChain>
</file>

<file path=xl/sharedStrings.xml><?xml version="1.0" encoding="utf-8"?>
<sst xmlns="http://schemas.openxmlformats.org/spreadsheetml/2006/main" count="326" uniqueCount="218">
  <si>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</si>
  <si>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</si>
  <si>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</si>
  <si>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</si>
  <si>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</si>
  <si>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</si>
  <si>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</si>
  <si>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</si>
  <si>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</si>
  <si>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</si>
  <si>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</si>
  <si>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</si>
  <si>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</si>
  <si>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</si>
  <si>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</si>
  <si>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</si>
  <si>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</si>
  <si>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</si>
  <si>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</si>
  <si>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</si>
  <si>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</si>
  <si>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</si>
  <si>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</si>
  <si>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</si>
  <si>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รายการเปลี่ยนแปลง</t>
  </si>
  <si>
    <t>ข้อมูลจำนวนสมาชิก ส.พ.ค.จังหวัดเชียงใหม่</t>
  </si>
  <si>
    <t xml:space="preserve">ลำดับ </t>
  </si>
  <si>
    <t xml:space="preserve">ยอด </t>
  </si>
  <si>
    <t xml:space="preserve">ราย </t>
  </si>
  <si>
    <t>รวม</t>
  </si>
  <si>
    <t>เจ้าของบัญชีเงินเดือน</t>
  </si>
  <si>
    <t>หัก</t>
  </si>
  <si>
    <t>เดือน</t>
  </si>
  <si>
    <t>หน่วย สพป.ชม.เขต 3</t>
  </si>
  <si>
    <t>สพป.3</t>
  </si>
  <si>
    <t>นางศิริพร  จูมั่น</t>
  </si>
  <si>
    <t>นางสายสุณี อินจันทร์</t>
  </si>
  <si>
    <t>นางรัศมี  เชยชุ่ม</t>
  </si>
  <si>
    <t>นายสุวินทร์  อุปนันท์</t>
  </si>
  <si>
    <t>นายสายัณห์   ขนุนทอง</t>
  </si>
  <si>
    <t>นายธเนศ  ประยูรสุข</t>
  </si>
  <si>
    <t>นายนิรันดร์  อวรรณา</t>
  </si>
  <si>
    <t>นายชาตรี  ขันด้วง</t>
  </si>
  <si>
    <t>นายอุดม  สาลี</t>
  </si>
  <si>
    <t>นายประยูร   ปราณีรักษ์</t>
  </si>
  <si>
    <t>นางวรรณเพ็ญ  หม่อนมา</t>
  </si>
  <si>
    <t>นางอัจฉราวดี  คนสูงเนิน</t>
  </si>
  <si>
    <t>นายสุนทร  เกษเกษี</t>
  </si>
  <si>
    <t>นางคัทลียา  หนองภักดี</t>
  </si>
  <si>
    <t>นางเตือนใจ  ปัญญาธรรม</t>
  </si>
  <si>
    <t>นายเสถียร  ปัญญาธรรม</t>
  </si>
  <si>
    <t>นายปริญญา  ยาประเสริฐ</t>
  </si>
  <si>
    <t>นางสาวพัชรินทร์ ชั้นอินทร์งาม</t>
  </si>
  <si>
    <t>นายประสิทธิ์  สายชมภู</t>
  </si>
  <si>
    <t>นางจารุณี สุทธิสวรรค์</t>
  </si>
  <si>
    <t>นายวรสรวง  สุทธิสวรรค์</t>
  </si>
  <si>
    <t>นางสาวจันจิรา อุดมา</t>
  </si>
  <si>
    <t>นางอุทัยวรรณ ฤทธิ์ฤาชัย</t>
  </si>
  <si>
    <t>นางสาวบัวบาน  กองราช</t>
  </si>
  <si>
    <t>นางจีรพร  อิงคสันตติกุล</t>
  </si>
  <si>
    <t>นางศิราณี  ปัญโญกิจ</t>
  </si>
  <si>
    <t>นายสุรชาติ อุ่นจิรศักดิ์</t>
  </si>
  <si>
    <t>นางดอกสร้อย  บาลศรี</t>
  </si>
  <si>
    <t>นางนงนุช  วิมลสุจริต</t>
  </si>
  <si>
    <t>นายถาวร   จเลมุนิล</t>
  </si>
  <si>
    <t>นางรำแพน  สุพิณวงค์</t>
  </si>
  <si>
    <t>นางวันทนา  วัชระเสถียร</t>
  </si>
  <si>
    <t>นางรัชนี  อุดทา</t>
  </si>
  <si>
    <t>นางสุพัฒ  เนรังษี</t>
  </si>
  <si>
    <t>นางสาวจันวีนา  สุวรรณ์</t>
  </si>
  <si>
    <t>นายประวิทย์  โยธา</t>
  </si>
  <si>
    <t>นางอารีย์  โยธา</t>
  </si>
  <si>
    <t>นายสวัสดิ์  ปันผสม</t>
  </si>
  <si>
    <t>นางสาวกัลยาณี  ฤทธิลอม</t>
  </si>
  <si>
    <t>นายอนุชา  ยาประเสริฐ</t>
  </si>
  <si>
    <t>นางชวนพิศ  คล้ายหริ่ม</t>
  </si>
  <si>
    <t>นางอำพร ยาวิลาศ</t>
  </si>
  <si>
    <t>นางมยุเรศ  จิโน</t>
  </si>
  <si>
    <t>นายศรีทน จองเซ</t>
  </si>
  <si>
    <t>นายเอกนรินทร์  คล้ายหริ่ม</t>
  </si>
  <si>
    <t>นางสาวอำไพ  จิตรประสงค์</t>
  </si>
  <si>
    <t>นางสุชาวดี  โรจนวิจิตร</t>
  </si>
  <si>
    <t>นางรัตนา  วังษา</t>
  </si>
  <si>
    <t>นางศิรดา ชัยแก่น</t>
  </si>
  <si>
    <t>นางธัญญารัตน์  วงษยา</t>
  </si>
  <si>
    <t>นายอำนวย หนองภักดี</t>
  </si>
  <si>
    <t>นายกวีวัธน์  พิพัฒน์ชาตรีกุล</t>
  </si>
  <si>
    <t>นายวิกรม ชัยมูล</t>
  </si>
  <si>
    <t>นางจิตติมณฑ์  ชูตายก</t>
  </si>
  <si>
    <t>นางสาวกฤติมากร  อึ่งบำเหน็จ</t>
  </si>
  <si>
    <t>นายพิทักษ์ชัย  วงศ์ตระกูล</t>
  </si>
  <si>
    <t>ว่าที่ร้อยเอกเสกสันต์  ครองสมบัติ</t>
  </si>
  <si>
    <t>นางสาวมุกดา  สร้อยสังวาลย์</t>
  </si>
  <si>
    <t>นางสาวชญณัฎฐณิชา  ธนชาญสิทธิ์</t>
  </si>
  <si>
    <t>นายสิทธิพล  คนสูงเนิน</t>
  </si>
  <si>
    <t>น.ส.มะลิ  สีพาชา</t>
  </si>
  <si>
    <t>น.ส.สายใจ สุวรรณ์</t>
  </si>
  <si>
    <t>น.ส.พจนา แสนคำ</t>
  </si>
  <si>
    <t>น.ส.ทิพวรรณ บัวบาน</t>
  </si>
  <si>
    <t>น.ส.ปัญชรีย์ วชิรถาวรชัย</t>
  </si>
  <si>
    <t>ปรับ-เพิ่ม</t>
  </si>
  <si>
    <t>ปรับ-ลด</t>
  </si>
  <si>
    <t>รวม / ราย / ราย</t>
  </si>
  <si>
    <t>นาง ชมพูนุช ท้าวแก้ว</t>
  </si>
  <si>
    <t>นางสาว บัวเขียว ชัยแก้ว</t>
  </si>
  <si>
    <t>นาย วัชรากร อุยี่</t>
  </si>
  <si>
    <t>นาง เยาวเรศ ชัยศรีสวัสดิ์</t>
  </si>
  <si>
    <t>นาย จันทร์ติ๊บ อุยี่</t>
  </si>
  <si>
    <t>ว่าที่ ร.ต. นพดล อินสอน</t>
  </si>
  <si>
    <t>นาง ปราณี อินสอน</t>
  </si>
  <si>
    <t>นาย อ้าย อินสอน</t>
  </si>
  <si>
    <t>นาง จินตนา เวชโกศล</t>
  </si>
  <si>
    <t>นาย วัฒนพงษ์ บุญหมั่น</t>
  </si>
  <si>
    <t>นาง จันทร์ฟอง บุญหมั่น</t>
  </si>
  <si>
    <t>นาย ทองดี บุญหมั่น</t>
  </si>
  <si>
    <t>นาง ทิพวรรณ์ อินสอน</t>
  </si>
  <si>
    <t>ทวน</t>
  </si>
  <si>
    <t>ข้าราชการประจำการ</t>
  </si>
  <si>
    <t>นายไมตรี สุวรรณ์</t>
  </si>
  <si>
    <t>นางกิ่งแก้ว เดชบุญ</t>
  </si>
  <si>
    <t>นางนลินี กิติน่าน</t>
  </si>
  <si>
    <t>นาง พรรณี มูลสถาน</t>
  </si>
  <si>
    <t>นาง บัวตอง สุขขะ</t>
  </si>
  <si>
    <t>นางสาว สุรพร มั่งคงสิทธิ์</t>
  </si>
  <si>
    <t>รร.บ้านปางปอย</t>
  </si>
  <si>
    <t>นาย ทศพล มั่นคงสิทธิ์</t>
  </si>
  <si>
    <t>นาง จันทกานต์ มั่นคงสิทธิ์</t>
  </si>
  <si>
    <t>นาง ศศิธร ศรีอิ่นแก้ว</t>
  </si>
  <si>
    <t>นาง รจนา สันใจ</t>
  </si>
  <si>
    <t>นาย ปิยะ เงาส่อง</t>
  </si>
  <si>
    <t>รร.บ้านห้วยคอกหมู</t>
  </si>
  <si>
    <t>นาย อินสอน เงาส่อง</t>
  </si>
  <si>
    <t>นาง แดง เงาส่อง</t>
  </si>
  <si>
    <t>นาง ชญาพิมพ์ สาหร่ายทิพย์</t>
  </si>
  <si>
    <t>นาย สมบัติ กองมูล</t>
  </si>
  <si>
    <t>นาย ปริญญา วชิรถาวรชัย</t>
  </si>
  <si>
    <t>นาง ประณมพร วชิรถาวรชัย</t>
  </si>
  <si>
    <t>นาย ธนาดุล เลาลี</t>
  </si>
  <si>
    <t>เดิม-คำนำ-สกุล : นางสาว ศรีวรรณ์ พงษ์ตัน</t>
  </si>
  <si>
    <t>นางศรีวรรณ์   ไชยเดช</t>
  </si>
  <si>
    <t>นาย พิภพ วชิรประภากร</t>
  </si>
  <si>
    <t>นาง นภัสร์นันท์ คำมา</t>
  </si>
  <si>
    <t>นาง เพียร พุทธรัตนะ</t>
  </si>
  <si>
    <t>นาย ชัยศิริ พุทธรัตนะ</t>
  </si>
  <si>
    <t>นาง พัทยา อินต๊ะแก้ว</t>
  </si>
  <si>
    <t>นาย ชาลี มุกดาสวรรค์</t>
  </si>
  <si>
    <t>นาง นารี มุกดาสวรรค์</t>
  </si>
  <si>
    <t>นาย กิติพงษ์ อุดทัย</t>
  </si>
  <si>
    <t>นาง นิภาภรณ์ หลวงเทพ</t>
  </si>
  <si>
    <t>นางสาว ณพิชญา ทะนันชัย</t>
  </si>
  <si>
    <t>นาง รำพัน คำยอง</t>
  </si>
  <si>
    <t>นาย สุวรรณ์ อุดทัย</t>
  </si>
  <si>
    <t>นาย ญาณวุฒิ ทะนันชัย</t>
  </si>
  <si>
    <t>นาย มานพ คำยอง</t>
  </si>
  <si>
    <t>นางสาว หยาดภิรุณ ผลมาก</t>
  </si>
  <si>
    <t>สค.84</t>
  </si>
  <si>
    <t>เพิ่ม</t>
  </si>
  <si>
    <t>นางสาว กัญญภัทร์ นพรัตน์กูลประเสริฐ</t>
  </si>
  <si>
    <t>นาย วัชรพงษ์ นพรัตน์กูลประเสริฐ</t>
  </si>
  <si>
    <t>มค.65</t>
  </si>
  <si>
    <t>ค่าบำรุง</t>
  </si>
  <si>
    <t>รวมหัก</t>
  </si>
  <si>
    <t>3/65</t>
  </si>
  <si>
    <t>นาง ประทุม ตามไท</t>
  </si>
  <si>
    <t>ข้าราชการบำนาญ</t>
  </si>
  <si>
    <t>อำเภอฝาง</t>
  </si>
  <si>
    <t>นายกรกช  วัฒน์วิริยะ</t>
  </si>
  <si>
    <t>ประจำการ</t>
  </si>
  <si>
    <t>เพิ่ม [ + ]</t>
  </si>
  <si>
    <t xml:space="preserve">ลด [ - ] </t>
  </si>
  <si>
    <t>นาย รณชัย โถดอก</t>
  </si>
  <si>
    <t>นาย บุญรัตน์ โถดอก</t>
  </si>
  <si>
    <t>นางสาว จ๊ะ เลาจาง</t>
  </si>
  <si>
    <t>นาง รัศมี เลาลี</t>
  </si>
  <si>
    <t>นาง ไม วงศ์อภิชน</t>
  </si>
  <si>
    <t>นายเอกชัย สีพาชา</t>
  </si>
  <si>
    <t>นายธนะพันธ์ ทามัง</t>
  </si>
  <si>
    <t>รายการรับฝากชำระ</t>
  </si>
  <si>
    <t>ยอดที่ 1</t>
  </si>
  <si>
    <t>ยอดที่ 2</t>
  </si>
  <si>
    <t>ยอดที่ 3</t>
  </si>
  <si>
    <t>ยอดที่ 4</t>
  </si>
  <si>
    <t>ยอดที่ 5</t>
  </si>
  <si>
    <t>นางขวัญเรียม   ปราณีรักษ์</t>
  </si>
  <si>
    <t>นางสาว ชญณัฎฐณิชา  ธนชาญสิทธิ์</t>
  </si>
  <si>
    <t>นางสาว มัณฑนากร เขื่อนขันธ์</t>
  </si>
  <si>
    <t>นาง ศรีนวล นารี</t>
  </si>
  <si>
    <t>นางสาว กรรณิการ์ นารี</t>
  </si>
  <si>
    <t>ไม่เป็น สพค - รับฝาก</t>
  </si>
  <si>
    <t>ผู้รับผิดชอบ : พวงผกา พวงไม้มิ่ง (อ้อม)  :  เจ้าหน้าที่งานทะเบียน  โทร . 053-220347    Fax .  053-211985</t>
  </si>
  <si>
    <t>นางสาว ดาววิภา มีบุญ</t>
  </si>
  <si>
    <t>นาง สุนเฮือน วชิรประภากร- ตาย/มค.68</t>
  </si>
  <si>
    <t>นาย วรกันต์ ศรีวิชัย</t>
  </si>
  <si>
    <t>นาย บุญ ศรีวิชัย</t>
  </si>
  <si>
    <t>ย้ายเข้า/เมย.68</t>
  </si>
  <si>
    <t>นาย สมหวัง แก้วคำฟู : ตาย/กค.68</t>
  </si>
  <si>
    <t>ไม่มี</t>
  </si>
  <si>
    <t>สมัคร/ตค.68 : นาย ศิลปิน สาลี</t>
  </si>
  <si>
    <t>นาง ปวรินทร์ สาลี</t>
  </si>
  <si>
    <t>นาง หลี ดวงดี</t>
  </si>
  <si>
    <t>เงินสงเคราะห์รายเดือน+ค่าบำรุงประจำปี 2569</t>
  </si>
  <si>
    <t>นาง สมพร อุ่นจิรศักดิ์</t>
  </si>
  <si>
    <t>นาย พงศ์ธนา อุ่นจิรศักดิ์</t>
  </si>
  <si>
    <t>หักรายละ  405.00  บาท  ( 27 ราย x 15 บาท )</t>
  </si>
  <si>
    <t>เชียงดาว</t>
  </si>
  <si>
    <t>มิ.ย.69</t>
  </si>
  <si>
    <t>ตาย/มิย.69 : นายก๋องคำ ทรายแก้ว</t>
  </si>
  <si>
    <t>ก.ค. 69</t>
  </si>
  <si>
    <t>7/69</t>
  </si>
  <si>
    <t>นางสาว พชรภัทร์ สุริยะวงค์</t>
  </si>
  <si>
    <t>รร.บ้านเมืองคอง</t>
  </si>
  <si>
    <t>ประจำเดือน :  กรกฎาคม  2569</t>
  </si>
  <si>
    <t>ก.ค.69</t>
  </si>
  <si>
    <t>ก.ค. 69 / รวมทั้งสิ้น</t>
  </si>
  <si>
    <t>จำนวนทั้งสิ้น  172  คน</t>
  </si>
  <si>
    <t>สมัคร/กค.69</t>
  </si>
  <si>
    <t>ประจำเดือน : กรกฎาคม 2569</t>
  </si>
  <si>
    <t>ปี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</si>
</sst>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#"/>
  </numFmts>
  <fonts count="24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sz val="11"/>
      <color indexed="8"/>
      <name val="Tahoma"/>
      <family val="2"/>
      <charset val="22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sz val="10"/>
      <color rgb="FFFF0000"/>
      <name val="Tahoma"/>
      <family val="2"/>
      <charset val="222"/>
    </font>
    <font>
      <sz val="10"/>
      <color rgb="FFFF0000"/>
      <name val="Arial"/>
      <family val="2"/>
      <charset val="222"/>
    </font>
    <font>
      <b/>
      <sz val="10"/>
      <color rgb="FFFF0000"/>
      <name val="Arial"/>
      <family val="2"/>
      <charset val="22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7030A0"/>
      <name val="Arial"/>
      <family val="2"/>
      <charset val="222"/>
    </font>
    <font>
      <b/>
      <sz val="10"/>
      <color rgb="FF7030A0"/>
      <name val="Arial"/>
      <family val="2"/>
      <charset val="222"/>
    </font>
    <font>
      <b/>
      <sz val="10"/>
      <color rgb="FF7030A0"/>
      <name val="Arial"/>
      <family val="2"/>
    </font>
    <font>
      <sz val="10"/>
      <color rgb="FF00B050"/>
      <name val="Arial"/>
      <family val="2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4" fillId="0" borderId="0">
      <alignment vertical="top"/>
    </xf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/>
    <xf numFmtId="0" fontId="5" fillId="0" borderId="0" xfId="0" applyFont="1"/>
    <xf numFmtId="0" fontId="5" fillId="0" borderId="0" xfId="2" applyFont="1" applyAlignment="1">
      <alignment wrapText="1" readingOrder="1"/>
    </xf>
    <xf numFmtId="0" fontId="1" fillId="0" borderId="0" xfId="0" applyFont="1" applyAlignment="1">
      <alignment horizontal="center"/>
    </xf>
    <xf numFmtId="0" fontId="4" fillId="0" borderId="1" xfId="0" applyFont="1" applyBorder="1"/>
    <xf numFmtId="187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2" fillId="0" borderId="3" xfId="0" applyFont="1" applyBorder="1" applyAlignment="1">
      <alignment horizontal="left"/>
    </xf>
    <xf numFmtId="0" fontId="5" fillId="0" borderId="1" xfId="0" applyFont="1" applyBorder="1"/>
    <xf numFmtId="3" fontId="5" fillId="0" borderId="1" xfId="0" applyNumberFormat="1" applyFont="1" applyBorder="1" applyAlignment="1">
      <alignment horizontal="center" wrapText="1"/>
    </xf>
    <xf numFmtId="0" fontId="4" fillId="0" borderId="4" xfId="0" applyFont="1" applyBorder="1"/>
    <xf numFmtId="187" fontId="4" fillId="0" borderId="4" xfId="0" applyNumberFormat="1" applyFont="1" applyBorder="1" applyAlignment="1">
      <alignment horizontal="center" wrapText="1"/>
    </xf>
    <xf numFmtId="3" fontId="5" fillId="0" borderId="4" xfId="0" applyNumberFormat="1" applyFont="1" applyBorder="1" applyAlignment="1">
      <alignment horizontal="center" wrapText="1"/>
    </xf>
    <xf numFmtId="0" fontId="4" fillId="0" borderId="0" xfId="0" applyFont="1"/>
    <xf numFmtId="187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left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left" shrinkToFit="1"/>
    </xf>
    <xf numFmtId="0" fontId="0" fillId="0" borderId="0" xfId="0" applyAlignment="1">
      <alignment horizontal="left" vertical="center" shrinkToFit="1"/>
    </xf>
    <xf numFmtId="0" fontId="1" fillId="0" borderId="9" xfId="0" applyFont="1" applyBorder="1" applyAlignment="1">
      <alignment horizontal="center"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left" shrinkToFit="1"/>
    </xf>
    <xf numFmtId="0" fontId="3" fillId="0" borderId="9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3" fontId="2" fillId="0" borderId="9" xfId="0" applyNumberFormat="1" applyFont="1" applyBorder="1" applyAlignment="1">
      <alignment horizontal="left" shrinkToFit="1"/>
    </xf>
    <xf numFmtId="0" fontId="2" fillId="0" borderId="9" xfId="0" applyFont="1" applyBorder="1" applyAlignment="1">
      <alignment shrinkToFit="1"/>
    </xf>
    <xf numFmtId="3" fontId="2" fillId="0" borderId="0" xfId="0" applyNumberFormat="1" applyFont="1" applyAlignment="1">
      <alignment shrinkToFit="1"/>
    </xf>
    <xf numFmtId="3" fontId="4" fillId="0" borderId="0" xfId="0" applyNumberFormat="1" applyFont="1" applyAlignment="1">
      <alignment shrinkToFit="1"/>
    </xf>
    <xf numFmtId="3" fontId="9" fillId="0" borderId="9" xfId="0" applyNumberFormat="1" applyFont="1" applyBorder="1" applyAlignment="1">
      <alignment horizontal="left" shrinkToFit="1"/>
    </xf>
    <xf numFmtId="0" fontId="9" fillId="0" borderId="0" xfId="0" applyFont="1" applyAlignment="1">
      <alignment shrinkToFit="1"/>
    </xf>
    <xf numFmtId="0" fontId="9" fillId="0" borderId="0" xfId="0" applyFont="1" applyAlignment="1">
      <alignment horizontal="left" shrinkToFit="1"/>
    </xf>
    <xf numFmtId="0" fontId="4" fillId="0" borderId="9" xfId="0" applyFont="1" applyBorder="1" applyAlignment="1">
      <alignment shrinkToFit="1"/>
    </xf>
    <xf numFmtId="0" fontId="9" fillId="0" borderId="1" xfId="0" applyFont="1" applyBorder="1"/>
    <xf numFmtId="43" fontId="15" fillId="0" borderId="1" xfId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right" wrapText="1"/>
    </xf>
    <xf numFmtId="3" fontId="17" fillId="0" borderId="1" xfId="0" applyNumberFormat="1" applyFont="1" applyBorder="1" applyAlignment="1">
      <alignment horizontal="right" wrapText="1"/>
    </xf>
    <xf numFmtId="43" fontId="17" fillId="0" borderId="4" xfId="1" applyFont="1" applyBorder="1" applyAlignment="1">
      <alignment horizontal="center" wrapText="1"/>
    </xf>
    <xf numFmtId="3" fontId="2" fillId="0" borderId="0" xfId="0" applyNumberFormat="1" applyFont="1" applyAlignment="1">
      <alignment horizontal="left" shrinkToFit="1"/>
    </xf>
    <xf numFmtId="0" fontId="20" fillId="0" borderId="1" xfId="0" applyFont="1" applyBorder="1" applyAlignment="1">
      <alignment horizontal="center"/>
    </xf>
    <xf numFmtId="3" fontId="20" fillId="0" borderId="1" xfId="0" applyNumberFormat="1" applyFont="1" applyBorder="1" applyAlignment="1">
      <alignment horizontal="center" wrapText="1"/>
    </xf>
    <xf numFmtId="0" fontId="20" fillId="0" borderId="0" xfId="0" applyFont="1"/>
    <xf numFmtId="3" fontId="20" fillId="0" borderId="0" xfId="0" applyNumberFormat="1" applyFont="1" applyAlignment="1">
      <alignment horizontal="left" shrinkToFit="1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0" fontId="10" fillId="0" borderId="10" xfId="0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49" fontId="10" fillId="0" borderId="12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49" fontId="10" fillId="0" borderId="1" xfId="0" applyNumberFormat="1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9" fillId="0" borderId="2" xfId="0" applyFont="1" applyBorder="1"/>
    <xf numFmtId="49" fontId="10" fillId="0" borderId="2" xfId="0" applyNumberFormat="1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49" fontId="10" fillId="0" borderId="15" xfId="0" applyNumberFormat="1" applyFont="1" applyBorder="1" applyAlignment="1">
      <alignment horizontal="left"/>
    </xf>
    <xf numFmtId="49" fontId="9" fillId="0" borderId="15" xfId="0" applyNumberFormat="1" applyFont="1" applyBorder="1" applyAlignment="1">
      <alignment horizontal="left"/>
    </xf>
    <xf numFmtId="0" fontId="21" fillId="0" borderId="1" xfId="0" applyFont="1" applyBorder="1"/>
    <xf numFmtId="0" fontId="20" fillId="0" borderId="0" xfId="0" applyFont="1" applyAlignment="1">
      <alignment shrinkToFit="1"/>
    </xf>
    <xf numFmtId="0" fontId="20" fillId="0" borderId="0" xfId="0" applyFont="1" applyAlignment="1">
      <alignment horizontal="left" shrinkToFit="1"/>
    </xf>
    <xf numFmtId="0" fontId="22" fillId="0" borderId="1" xfId="0" applyFont="1" applyBorder="1" applyAlignment="1">
      <alignment horizontal="left"/>
    </xf>
    <xf numFmtId="49" fontId="23" fillId="0" borderId="9" xfId="0" applyNumberFormat="1" applyFont="1" applyBorder="1" applyAlignment="1">
      <alignment horizontal="left" shrinkToFit="1"/>
    </xf>
    <xf numFmtId="0" fontId="9" fillId="0" borderId="14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49" fontId="9" fillId="0" borderId="14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center"/>
    </xf>
    <xf numFmtId="187" fontId="22" fillId="0" borderId="1" xfId="0" applyNumberFormat="1" applyFont="1" applyBorder="1" applyAlignment="1">
      <alignment horizontal="left" wrapText="1"/>
    </xf>
    <xf numFmtId="0" fontId="19" fillId="0" borderId="1" xfId="0" applyFont="1" applyBorder="1"/>
    <xf numFmtId="0" fontId="10" fillId="0" borderId="1" xfId="0" applyFont="1" applyBorder="1"/>
    <xf numFmtId="49" fontId="10" fillId="0" borderId="1" xfId="0" applyNumberFormat="1" applyFont="1" applyBorder="1"/>
    <xf numFmtId="0" fontId="10" fillId="0" borderId="1" xfId="0" applyFont="1" applyBorder="1" applyAlignment="1">
      <alignment horizontal="left" shrinkToFit="1"/>
    </xf>
    <xf numFmtId="0" fontId="9" fillId="0" borderId="2" xfId="0" applyFont="1" applyBorder="1" applyAlignment="1">
      <alignment horizontal="left" shrinkToFit="1"/>
    </xf>
    <xf numFmtId="0" fontId="18" fillId="0" borderId="0" xfId="0" applyFont="1" applyAlignment="1">
      <alignment shrinkToFit="1"/>
    </xf>
    <xf numFmtId="0" fontId="9" fillId="0" borderId="17" xfId="0" applyFont="1" applyBorder="1" applyAlignment="1">
      <alignment horizontal="left" shrinkToFit="1"/>
    </xf>
    <xf numFmtId="49" fontId="9" fillId="0" borderId="1" xfId="0" applyNumberFormat="1" applyFont="1" applyBorder="1" applyAlignment="1">
      <alignment horizontal="left" shrinkToFit="1"/>
    </xf>
  </cellXfs>
  <cellStyles count="3">
    <cellStyle name="จุลภาค" xfId="1" builtinId="3"/>
    <cellStyle name="ปกติ" xfId="0" builtinId="0"/>
    <cellStyle name="ปกติ_Sheet1" xfId="2" xr:uid="{2E606176-7AF4-4000-B01A-F34C7A9758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F385-6139-4062-B58A-59BFA3E2A98E}">
  <dimension ref="A1:V63"/>
  <sheetViews>
    <sheetView tabSelected="1" zoomScaleNormal="100" workbookViewId="0"/>
  </sheetViews>
  <sheetFormatPr defaultColWidth="9" defaultRowHeight="20.100000000000001" customHeight="1" x14ac:dyDescent="0.25"/>
  <cols>
    <col min="1" max="1" width="5.59765625" style="45" customWidth="1"/>
    <col min="2" max="2" width="4.3984375" style="45" customWidth="1"/>
    <col min="3" max="3" width="24" style="45" customWidth="1"/>
    <col min="4" max="4" width="7.3984375" style="82" customWidth="1"/>
    <col min="5" max="5" width="8.69921875" style="45" bestFit="1" customWidth="1"/>
    <col min="6" max="6" width="17.69921875" style="45" customWidth="1"/>
    <col min="7" max="7" width="8" style="45" customWidth="1"/>
    <col min="8" max="8" width="6.5" style="82" customWidth="1"/>
    <col min="9" max="9" width="11.69921875" style="45" customWidth="1"/>
    <col min="10" max="10" width="17.69921875" style="85" customWidth="1"/>
    <col min="11" max="11" width="5.5" style="85" customWidth="1"/>
    <col min="12" max="12" width="30.09765625" style="85" customWidth="1"/>
    <col min="13" max="13" width="16.19921875" style="45" bestFit="1" customWidth="1"/>
    <col min="14" max="16384" width="9" style="45"/>
  </cols>
  <sheetData>
    <row r="1" spans="1:13" ht="21" customHeight="1" x14ac:dyDescent="0.35">
      <c r="A1" s="81" t="s">
        <v>0</v>
      </c>
      <c r="C1" s="81"/>
      <c r="D1" s="81"/>
      <c r="E1" s="81"/>
      <c r="F1" s="82"/>
      <c r="G1" s="83" t="s">
        <v>189</v>
      </c>
      <c r="H1" s="84"/>
      <c r="I1" s="85"/>
      <c r="J1" s="82"/>
    </row>
    <row r="2" spans="1:13" ht="21" customHeight="1" x14ac:dyDescent="0.25">
      <c r="A2" s="81" t="s">
        <v>211</v>
      </c>
      <c r="L2" s="45"/>
    </row>
    <row r="3" spans="1:13" ht="21" customHeight="1" x14ac:dyDescent="0.25">
      <c r="A3" s="82" t="s">
        <v>203</v>
      </c>
      <c r="B3" s="82"/>
      <c r="C3" s="82"/>
      <c r="E3" s="82"/>
      <c r="F3" s="82"/>
    </row>
    <row r="4" spans="1:13" ht="21" customHeight="1" x14ac:dyDescent="0.25">
      <c r="A4" s="82" t="s">
        <v>33</v>
      </c>
      <c r="B4" s="81"/>
      <c r="C4" s="81"/>
      <c r="D4" s="81"/>
      <c r="E4" s="81"/>
      <c r="F4" s="81"/>
      <c r="G4" s="81"/>
      <c r="H4" s="45"/>
      <c r="I4" s="85"/>
      <c r="J4" s="82"/>
      <c r="L4" s="86"/>
    </row>
    <row r="5" spans="1:13" ht="21" customHeight="1" thickBot="1" x14ac:dyDescent="0.3">
      <c r="A5" s="82" t="s">
        <v>214</v>
      </c>
      <c r="D5" s="45"/>
      <c r="H5" s="45"/>
      <c r="I5" s="85"/>
      <c r="L5" s="86"/>
    </row>
    <row r="6" spans="1:13" s="89" customFormat="1" ht="20.100000000000001" customHeight="1" thickTop="1" x14ac:dyDescent="0.25">
      <c r="A6" s="87" t="s">
        <v>1</v>
      </c>
      <c r="B6" s="88" t="s">
        <v>2</v>
      </c>
      <c r="C6" s="87" t="s">
        <v>3</v>
      </c>
      <c r="D6" s="88" t="s">
        <v>4</v>
      </c>
      <c r="E6" s="88" t="s">
        <v>5</v>
      </c>
      <c r="F6" s="88" t="s">
        <v>6</v>
      </c>
      <c r="G6" s="87" t="s">
        <v>7</v>
      </c>
      <c r="H6" s="88" t="s">
        <v>4</v>
      </c>
      <c r="I6" s="88" t="s">
        <v>5</v>
      </c>
      <c r="J6" s="88" t="s">
        <v>8</v>
      </c>
      <c r="K6" s="88" t="s">
        <v>9</v>
      </c>
      <c r="L6" s="88" t="s">
        <v>10</v>
      </c>
      <c r="M6" s="82"/>
    </row>
    <row r="7" spans="1:13" s="89" customFormat="1" ht="20.100000000000001" customHeight="1" thickBot="1" x14ac:dyDescent="0.3">
      <c r="A7" s="90" t="s">
        <v>11</v>
      </c>
      <c r="B7" s="91"/>
      <c r="C7" s="90"/>
      <c r="D7" s="91" t="s">
        <v>12</v>
      </c>
      <c r="E7" s="91"/>
      <c r="F7" s="91" t="s">
        <v>13</v>
      </c>
      <c r="G7" s="90"/>
      <c r="H7" s="91" t="s">
        <v>12</v>
      </c>
      <c r="I7" s="91"/>
      <c r="J7" s="91" t="s">
        <v>14</v>
      </c>
      <c r="K7" s="91" t="s">
        <v>15</v>
      </c>
      <c r="L7" s="91" t="s">
        <v>16</v>
      </c>
      <c r="M7" s="82"/>
    </row>
    <row r="8" spans="1:13" ht="20.100000000000001" customHeight="1" thickTop="1" x14ac:dyDescent="0.25">
      <c r="A8" s="92"/>
      <c r="B8" s="93"/>
      <c r="C8" s="92"/>
      <c r="D8" s="93"/>
      <c r="E8" s="93"/>
      <c r="F8" s="93"/>
      <c r="G8" s="92"/>
      <c r="H8" s="93"/>
      <c r="I8" s="93"/>
      <c r="J8" s="93"/>
      <c r="K8" s="93"/>
      <c r="L8" s="93"/>
    </row>
    <row r="9" spans="1:13" ht="20.100000000000001" customHeight="1" x14ac:dyDescent="0.25">
      <c r="A9" s="51"/>
      <c r="B9" s="51"/>
      <c r="C9" s="51"/>
      <c r="D9" s="94" t="s">
        <v>34</v>
      </c>
      <c r="E9" s="51"/>
      <c r="F9" s="95" t="s">
        <v>205</v>
      </c>
      <c r="G9" s="51"/>
      <c r="H9" s="51">
        <v>171</v>
      </c>
      <c r="I9" s="51"/>
      <c r="J9" s="96"/>
      <c r="K9" s="96"/>
      <c r="L9" s="96"/>
    </row>
    <row r="10" spans="1:13" s="82" customFormat="1" ht="20.100000000000001" customHeight="1" x14ac:dyDescent="0.25">
      <c r="A10" s="94"/>
      <c r="B10" s="94"/>
      <c r="C10" s="94"/>
      <c r="D10" s="94"/>
      <c r="E10" s="94"/>
      <c r="F10" s="51" t="s">
        <v>17</v>
      </c>
      <c r="G10" s="51"/>
      <c r="H10" s="51">
        <v>1</v>
      </c>
      <c r="I10" s="51"/>
      <c r="J10" s="96"/>
      <c r="K10" s="96"/>
      <c r="L10" s="96"/>
    </row>
    <row r="11" spans="1:13" s="82" customFormat="1" ht="20.100000000000001" customHeight="1" x14ac:dyDescent="0.25">
      <c r="A11" s="94"/>
      <c r="B11" s="94"/>
      <c r="C11" s="97"/>
      <c r="D11" s="94"/>
      <c r="E11" s="94"/>
      <c r="F11" s="51" t="s">
        <v>18</v>
      </c>
      <c r="G11" s="51"/>
      <c r="H11" s="51"/>
      <c r="I11" s="51"/>
      <c r="J11" s="96"/>
      <c r="K11" s="96"/>
      <c r="L11" s="96"/>
    </row>
    <row r="12" spans="1:13" ht="20.100000000000001" customHeight="1" x14ac:dyDescent="0.25">
      <c r="A12" s="51"/>
      <c r="B12" s="51"/>
      <c r="C12" s="98"/>
      <c r="D12" s="94"/>
      <c r="E12" s="51"/>
      <c r="F12" s="51" t="s">
        <v>100</v>
      </c>
      <c r="G12" s="51"/>
      <c r="H12" s="99"/>
      <c r="I12" s="99"/>
      <c r="J12" s="95"/>
      <c r="K12" s="95"/>
      <c r="L12" s="95"/>
    </row>
    <row r="13" spans="1:13" ht="20.100000000000001" customHeight="1" x14ac:dyDescent="0.25">
      <c r="A13" s="51"/>
      <c r="B13" s="51"/>
      <c r="C13" s="98"/>
      <c r="D13" s="94"/>
      <c r="E13" s="51"/>
      <c r="F13" s="51" t="s">
        <v>19</v>
      </c>
      <c r="G13" s="51"/>
      <c r="H13" s="99"/>
      <c r="I13" s="99"/>
      <c r="J13" s="95"/>
      <c r="K13" s="95"/>
      <c r="L13" s="95"/>
    </row>
    <row r="14" spans="1:13" ht="20.100000000000001" customHeight="1" x14ac:dyDescent="0.25">
      <c r="A14" s="51"/>
      <c r="B14" s="51"/>
      <c r="C14" s="98"/>
      <c r="D14" s="94"/>
      <c r="E14" s="51"/>
      <c r="F14" s="51" t="s">
        <v>20</v>
      </c>
      <c r="G14" s="51"/>
      <c r="H14" s="99"/>
      <c r="I14" s="99"/>
      <c r="J14" s="95"/>
      <c r="K14" s="95"/>
      <c r="L14" s="95"/>
    </row>
    <row r="15" spans="1:13" s="82" customFormat="1" ht="20.100000000000001" customHeight="1" x14ac:dyDescent="0.25">
      <c r="A15" s="94"/>
      <c r="B15" s="94"/>
      <c r="C15" s="97"/>
      <c r="D15" s="94"/>
      <c r="E15" s="94"/>
      <c r="F15" s="51" t="s">
        <v>21</v>
      </c>
      <c r="G15" s="51"/>
      <c r="H15" s="99"/>
      <c r="I15" s="99"/>
      <c r="J15" s="96"/>
      <c r="K15" s="96"/>
      <c r="L15" s="96"/>
    </row>
    <row r="16" spans="1:13" ht="20.100000000000001" customHeight="1" x14ac:dyDescent="0.25">
      <c r="A16" s="51"/>
      <c r="B16" s="51"/>
      <c r="C16" s="98"/>
      <c r="D16" s="94"/>
      <c r="E16" s="51"/>
      <c r="F16" s="51" t="s">
        <v>22</v>
      </c>
      <c r="G16" s="51"/>
      <c r="H16" s="99"/>
      <c r="I16" s="99"/>
      <c r="J16" s="95"/>
      <c r="K16" s="95"/>
      <c r="L16" s="95"/>
    </row>
    <row r="17" spans="1:12" ht="20.100000000000001" customHeight="1" x14ac:dyDescent="0.25">
      <c r="A17" s="51"/>
      <c r="B17" s="51"/>
      <c r="C17" s="98"/>
      <c r="D17" s="94"/>
      <c r="E17" s="51"/>
      <c r="F17" s="51" t="s">
        <v>23</v>
      </c>
      <c r="G17" s="51"/>
      <c r="H17" s="99"/>
      <c r="I17" s="51"/>
      <c r="J17" s="95"/>
      <c r="K17" s="95"/>
      <c r="L17" s="95"/>
    </row>
    <row r="18" spans="1:12" s="82" customFormat="1" ht="20.100000000000001" customHeight="1" thickBot="1" x14ac:dyDescent="0.3">
      <c r="A18" s="94"/>
      <c r="B18" s="94"/>
      <c r="C18" s="97"/>
      <c r="D18" s="94"/>
      <c r="E18" s="94"/>
      <c r="F18" s="51" t="s">
        <v>101</v>
      </c>
      <c r="G18" s="51"/>
      <c r="H18" s="99"/>
      <c r="I18" s="99"/>
      <c r="J18" s="96"/>
      <c r="K18" s="96"/>
      <c r="L18" s="96"/>
    </row>
    <row r="19" spans="1:12" ht="20.100000000000001" customHeight="1" thickTop="1" thickBot="1" x14ac:dyDescent="0.3">
      <c r="A19" s="51"/>
      <c r="B19" s="51"/>
      <c r="C19" s="98"/>
      <c r="D19" s="94"/>
      <c r="E19" s="51"/>
      <c r="F19" s="100" t="s">
        <v>212</v>
      </c>
      <c r="G19" s="101"/>
      <c r="H19" s="101">
        <f>H9+H10+H11+H12+H13-H14-H15-H16-H17-H18</f>
        <v>172</v>
      </c>
      <c r="I19" s="99"/>
      <c r="J19" s="96"/>
      <c r="K19" s="95"/>
      <c r="L19" s="95"/>
    </row>
    <row r="20" spans="1:12" ht="20.100000000000001" customHeight="1" thickTop="1" x14ac:dyDescent="0.25">
      <c r="A20" s="51"/>
      <c r="B20" s="51"/>
      <c r="C20" s="98"/>
      <c r="D20" s="94"/>
      <c r="E20" s="51"/>
      <c r="F20" s="51"/>
      <c r="G20" s="51"/>
      <c r="H20" s="50"/>
      <c r="I20" s="51"/>
      <c r="J20" s="51"/>
      <c r="K20" s="95"/>
      <c r="L20" s="95"/>
    </row>
    <row r="21" spans="1:12" ht="20.100000000000001" customHeight="1" x14ac:dyDescent="0.25">
      <c r="A21" s="51"/>
      <c r="B21" s="51"/>
      <c r="C21" s="98"/>
      <c r="D21" s="94"/>
      <c r="E21" s="51"/>
      <c r="F21" s="51"/>
      <c r="G21" s="51"/>
      <c r="H21" s="50"/>
      <c r="I21" s="51"/>
      <c r="J21" s="51"/>
      <c r="K21" s="95"/>
      <c r="L21" s="95"/>
    </row>
    <row r="22" spans="1:12" ht="20.100000000000001" customHeight="1" x14ac:dyDescent="0.25">
      <c r="A22" s="51"/>
      <c r="B22" s="51"/>
      <c r="C22" s="51"/>
      <c r="D22" s="94" t="s">
        <v>34</v>
      </c>
      <c r="E22" s="51"/>
      <c r="F22" s="51" t="s">
        <v>167</v>
      </c>
      <c r="G22" s="51">
        <f>H9</f>
        <v>171</v>
      </c>
      <c r="H22" s="102"/>
      <c r="I22" s="51"/>
      <c r="J22" s="95"/>
      <c r="K22" s="95"/>
      <c r="L22" s="95"/>
    </row>
    <row r="23" spans="1:12" ht="20.100000000000001" customHeight="1" x14ac:dyDescent="0.25">
      <c r="A23" s="51"/>
      <c r="B23" s="51"/>
      <c r="C23" s="51"/>
      <c r="D23" s="94"/>
      <c r="E23" s="51"/>
      <c r="F23" s="94" t="s">
        <v>168</v>
      </c>
      <c r="G23" s="94">
        <f>H10+H11+H12+H13</f>
        <v>1</v>
      </c>
      <c r="H23" s="102"/>
      <c r="I23" s="51"/>
      <c r="J23" s="95"/>
      <c r="K23" s="95"/>
      <c r="L23" s="95"/>
    </row>
    <row r="24" spans="1:12" ht="20.100000000000001" customHeight="1" thickBot="1" x14ac:dyDescent="0.3">
      <c r="A24" s="51"/>
      <c r="B24" s="51"/>
      <c r="C24" s="51"/>
      <c r="D24" s="94"/>
      <c r="E24" s="51"/>
      <c r="F24" s="51" t="s">
        <v>169</v>
      </c>
      <c r="G24" s="51">
        <f>H14+H15+H16+H17+H18</f>
        <v>0</v>
      </c>
      <c r="H24" s="102"/>
      <c r="I24" s="51"/>
      <c r="J24" s="95"/>
      <c r="K24" s="95"/>
      <c r="L24" s="95"/>
    </row>
    <row r="25" spans="1:12" ht="20.100000000000001" customHeight="1" thickBot="1" x14ac:dyDescent="0.3">
      <c r="A25" s="51"/>
      <c r="B25" s="51"/>
      <c r="C25" s="51"/>
      <c r="D25" s="94"/>
      <c r="E25" s="51"/>
      <c r="F25" s="100" t="s">
        <v>213</v>
      </c>
      <c r="G25" s="103">
        <f>G22+G23-G24</f>
        <v>172</v>
      </c>
      <c r="H25" s="102"/>
      <c r="I25" s="51"/>
      <c r="J25" s="95"/>
      <c r="K25" s="95"/>
      <c r="L25" s="95"/>
    </row>
    <row r="26" spans="1:12" ht="20.100000000000001" customHeight="1" thickTop="1" x14ac:dyDescent="0.25">
      <c r="A26" s="51"/>
      <c r="B26" s="51"/>
      <c r="C26" s="51"/>
      <c r="D26" s="94"/>
      <c r="E26" s="51"/>
      <c r="F26" s="51"/>
      <c r="G26" s="51"/>
      <c r="H26" s="94"/>
      <c r="I26" s="51"/>
      <c r="J26" s="94"/>
      <c r="K26" s="95"/>
      <c r="L26" s="95"/>
    </row>
    <row r="27" spans="1:12" ht="20.100000000000001" customHeight="1" x14ac:dyDescent="0.25">
      <c r="A27" s="51"/>
      <c r="B27" s="51"/>
      <c r="C27" s="51"/>
      <c r="D27" s="94"/>
      <c r="E27" s="51"/>
      <c r="F27" s="51"/>
      <c r="G27" s="51"/>
      <c r="H27" s="94"/>
      <c r="I27" s="51"/>
      <c r="J27" s="94"/>
      <c r="K27" s="95"/>
      <c r="L27" s="95"/>
    </row>
    <row r="28" spans="1:12" ht="20.100000000000001" customHeight="1" x14ac:dyDescent="0.25">
      <c r="A28" s="51"/>
      <c r="B28" s="51"/>
      <c r="C28" s="51"/>
      <c r="D28" s="94"/>
      <c r="E28" s="51"/>
      <c r="F28" s="51"/>
      <c r="G28" s="51"/>
      <c r="H28" s="94"/>
      <c r="I28" s="51"/>
      <c r="J28" s="94"/>
      <c r="K28" s="95"/>
      <c r="L28" s="95"/>
    </row>
    <row r="29" spans="1:12" ht="20.100000000000001" customHeight="1" x14ac:dyDescent="0.25">
      <c r="A29" s="51"/>
      <c r="B29" s="51"/>
      <c r="C29" s="51"/>
      <c r="D29" s="94"/>
      <c r="E29" s="51"/>
      <c r="F29" s="51"/>
      <c r="G29" s="51"/>
      <c r="H29" s="94"/>
      <c r="I29" s="51"/>
      <c r="J29" s="94"/>
      <c r="K29" s="95"/>
      <c r="L29" s="95"/>
    </row>
    <row r="30" spans="1:12" ht="20.100000000000001" customHeight="1" x14ac:dyDescent="0.25">
      <c r="A30" s="51"/>
      <c r="B30" s="51"/>
      <c r="C30" s="51"/>
      <c r="D30" s="94"/>
      <c r="E30" s="51"/>
      <c r="F30" s="51"/>
      <c r="G30" s="94"/>
      <c r="H30" s="94"/>
      <c r="I30" s="51"/>
      <c r="J30" s="95"/>
      <c r="K30" s="95"/>
      <c r="L30" s="95"/>
    </row>
    <row r="31" spans="1:12" s="44" customFormat="1" ht="20.100000000000001" customHeight="1" x14ac:dyDescent="0.25">
      <c r="A31" s="51"/>
      <c r="B31" s="51"/>
      <c r="C31" s="104" t="s">
        <v>24</v>
      </c>
      <c r="D31" s="94"/>
      <c r="E31" s="51"/>
      <c r="F31" s="51"/>
      <c r="G31" s="51"/>
      <c r="H31" s="94"/>
      <c r="I31" s="51"/>
      <c r="J31" s="95"/>
      <c r="K31" s="95"/>
      <c r="L31" s="95"/>
    </row>
    <row r="32" spans="1:12" s="44" customFormat="1" ht="20.100000000000001" customHeight="1" x14ac:dyDescent="0.25">
      <c r="A32" s="116"/>
      <c r="B32" s="116"/>
      <c r="C32" s="117"/>
      <c r="D32" s="118"/>
      <c r="E32" s="117"/>
      <c r="F32" s="116"/>
      <c r="G32" s="116"/>
      <c r="H32" s="118"/>
      <c r="I32" s="116"/>
      <c r="J32" s="119"/>
      <c r="K32" s="119"/>
      <c r="L32" s="119"/>
    </row>
    <row r="33" spans="1:22" ht="21.45" customHeight="1" x14ac:dyDescent="0.25">
      <c r="A33" s="120" t="s">
        <v>156</v>
      </c>
      <c r="B33" s="51">
        <v>1</v>
      </c>
      <c r="C33" s="129" t="s">
        <v>209</v>
      </c>
      <c r="D33" s="126" t="s">
        <v>34</v>
      </c>
      <c r="E33" s="51" t="s">
        <v>204</v>
      </c>
      <c r="F33" s="98" t="s">
        <v>210</v>
      </c>
      <c r="G33" s="94" t="s">
        <v>17</v>
      </c>
      <c r="H33" s="96" t="s">
        <v>207</v>
      </c>
      <c r="I33" s="71"/>
      <c r="J33" s="105"/>
      <c r="K33" s="95" t="s">
        <v>208</v>
      </c>
      <c r="L33" s="130"/>
      <c r="Q33" s="85"/>
      <c r="S33" s="85"/>
    </row>
    <row r="34" spans="1:22" ht="19.5" customHeight="1" x14ac:dyDescent="0.25">
      <c r="A34" s="120"/>
      <c r="B34" s="51"/>
      <c r="C34" s="71"/>
      <c r="D34" s="121"/>
      <c r="E34" s="71"/>
      <c r="F34" s="98"/>
      <c r="G34" s="94"/>
      <c r="H34" s="94"/>
      <c r="I34" s="105"/>
      <c r="J34" s="71"/>
      <c r="K34" s="95"/>
      <c r="L34" s="71"/>
      <c r="M34" s="82"/>
      <c r="R34" s="85"/>
      <c r="T34" s="85"/>
      <c r="V34" s="85"/>
    </row>
    <row r="35" spans="1:22" ht="19.5" customHeight="1" x14ac:dyDescent="0.25">
      <c r="A35" s="120"/>
      <c r="B35" s="51"/>
      <c r="C35" s="71"/>
      <c r="D35" s="121"/>
      <c r="E35" s="71"/>
      <c r="F35" s="98"/>
      <c r="G35" s="94"/>
      <c r="H35" s="94"/>
      <c r="I35" s="105"/>
      <c r="J35" s="71"/>
      <c r="K35" s="95"/>
      <c r="L35" s="71"/>
      <c r="M35" s="82"/>
      <c r="R35" s="85"/>
      <c r="T35" s="85"/>
      <c r="V35" s="85"/>
    </row>
    <row r="36" spans="1:22" ht="19.5" customHeight="1" x14ac:dyDescent="0.25">
      <c r="A36" s="120"/>
      <c r="B36" s="51"/>
      <c r="C36" s="71"/>
      <c r="D36" s="121"/>
      <c r="E36" s="71"/>
      <c r="F36" s="98"/>
      <c r="G36" s="94"/>
      <c r="H36" s="94"/>
      <c r="I36" s="105"/>
      <c r="J36" s="71"/>
      <c r="K36" s="95"/>
      <c r="L36" s="71"/>
      <c r="M36" s="82"/>
      <c r="R36" s="85"/>
      <c r="T36" s="85"/>
      <c r="V36" s="85"/>
    </row>
    <row r="37" spans="1:22" ht="19.5" customHeight="1" x14ac:dyDescent="0.25">
      <c r="A37" s="51"/>
      <c r="B37" s="51"/>
      <c r="C37" s="71"/>
      <c r="D37" s="71"/>
      <c r="E37" s="71"/>
      <c r="F37" s="71"/>
      <c r="G37" s="94"/>
      <c r="H37" s="96"/>
      <c r="I37" s="71"/>
      <c r="J37" s="95"/>
      <c r="K37" s="95"/>
      <c r="L37" s="95"/>
      <c r="M37" s="82"/>
      <c r="R37" s="85"/>
      <c r="T37" s="85"/>
      <c r="V37" s="85"/>
    </row>
    <row r="38" spans="1:22" ht="18.75" customHeight="1" x14ac:dyDescent="0.25">
      <c r="A38" s="120" t="s">
        <v>11</v>
      </c>
      <c r="B38" s="51"/>
      <c r="C38" s="97" t="s">
        <v>196</v>
      </c>
      <c r="D38" s="94"/>
      <c r="E38" s="95"/>
      <c r="F38" s="98"/>
      <c r="G38" s="94"/>
      <c r="H38" s="94"/>
      <c r="I38" s="95"/>
      <c r="J38" s="98"/>
      <c r="K38" s="95"/>
      <c r="L38" s="95"/>
    </row>
    <row r="39" spans="1:22" ht="19.5" customHeight="1" x14ac:dyDescent="0.25">
      <c r="A39" s="120"/>
      <c r="B39" s="51"/>
      <c r="C39" s="71"/>
      <c r="D39" s="121"/>
      <c r="E39" s="71"/>
      <c r="F39" s="98"/>
      <c r="G39" s="94"/>
      <c r="H39" s="94"/>
      <c r="I39" s="105"/>
      <c r="J39" s="71"/>
      <c r="K39" s="95"/>
      <c r="L39" s="71"/>
      <c r="M39" s="82"/>
      <c r="R39" s="85"/>
      <c r="T39" s="85"/>
      <c r="V39" s="85"/>
    </row>
    <row r="40" spans="1:22" ht="19.5" customHeight="1" x14ac:dyDescent="0.25">
      <c r="A40" s="120"/>
      <c r="B40" s="51"/>
      <c r="C40" s="71"/>
      <c r="D40" s="126"/>
      <c r="E40" s="127"/>
      <c r="F40" s="51"/>
      <c r="G40" s="127"/>
      <c r="H40" s="94"/>
      <c r="I40" s="96"/>
      <c r="J40" s="71"/>
      <c r="K40" s="95"/>
      <c r="L40" s="95"/>
      <c r="M40" s="82"/>
      <c r="R40" s="85"/>
      <c r="T40" s="85"/>
      <c r="V40" s="85"/>
    </row>
    <row r="41" spans="1:22" ht="19.5" customHeight="1" x14ac:dyDescent="0.25">
      <c r="A41" s="120"/>
      <c r="B41" s="51"/>
      <c r="C41" s="71"/>
      <c r="D41" s="121"/>
      <c r="E41" s="71"/>
      <c r="F41" s="98"/>
      <c r="G41" s="94"/>
      <c r="H41" s="94"/>
      <c r="I41" s="105"/>
      <c r="J41" s="71"/>
      <c r="K41" s="95"/>
      <c r="L41" s="71"/>
      <c r="M41" s="82"/>
      <c r="R41" s="85"/>
      <c r="T41" s="85"/>
      <c r="V41" s="85"/>
    </row>
    <row r="42" spans="1:22" ht="19.5" customHeight="1" x14ac:dyDescent="0.25">
      <c r="A42" s="120"/>
      <c r="B42" s="51"/>
      <c r="C42" s="71"/>
      <c r="D42" s="125"/>
      <c r="E42" s="71"/>
      <c r="F42" s="98"/>
      <c r="G42" s="94"/>
      <c r="H42" s="94"/>
      <c r="I42" s="51"/>
      <c r="J42" s="98"/>
      <c r="K42" s="95"/>
      <c r="L42" s="124"/>
      <c r="M42" s="82"/>
      <c r="R42" s="85"/>
      <c r="T42" s="85"/>
      <c r="V42" s="85"/>
    </row>
    <row r="43" spans="1:22" ht="19.5" customHeight="1" x14ac:dyDescent="0.25">
      <c r="A43" s="120"/>
      <c r="B43" s="51"/>
      <c r="C43" s="71"/>
      <c r="D43" s="125"/>
      <c r="E43" s="71"/>
      <c r="F43" s="98"/>
      <c r="G43" s="94"/>
      <c r="H43" s="94"/>
      <c r="I43" s="51"/>
      <c r="J43" s="98"/>
      <c r="K43" s="95"/>
      <c r="L43" s="124"/>
      <c r="M43" s="82"/>
      <c r="R43" s="85"/>
      <c r="T43" s="85"/>
      <c r="V43" s="85"/>
    </row>
    <row r="44" spans="1:22" ht="19.5" customHeight="1" x14ac:dyDescent="0.25">
      <c r="A44" s="120"/>
      <c r="B44" s="51"/>
      <c r="C44" s="71"/>
      <c r="D44" s="125"/>
      <c r="E44" s="71"/>
      <c r="F44" s="98"/>
      <c r="G44" s="94"/>
      <c r="H44" s="94"/>
      <c r="I44" s="51"/>
      <c r="J44" s="98"/>
      <c r="K44" s="95"/>
      <c r="L44" s="124"/>
      <c r="M44" s="82"/>
      <c r="R44" s="85"/>
      <c r="T44" s="85"/>
      <c r="V44" s="85"/>
    </row>
    <row r="45" spans="1:22" ht="19.5" customHeight="1" x14ac:dyDescent="0.25">
      <c r="A45" s="120"/>
      <c r="B45" s="51"/>
      <c r="C45" s="71"/>
      <c r="D45" s="125"/>
      <c r="E45" s="71"/>
      <c r="F45" s="98"/>
      <c r="G45" s="94"/>
      <c r="H45" s="94"/>
      <c r="I45" s="51"/>
      <c r="J45" s="98"/>
      <c r="K45" s="95"/>
      <c r="L45" s="124"/>
      <c r="M45" s="82"/>
      <c r="R45" s="85"/>
      <c r="T45" s="85"/>
      <c r="V45" s="85"/>
    </row>
    <row r="46" spans="1:22" ht="19.5" customHeight="1" x14ac:dyDescent="0.25">
      <c r="A46" s="120"/>
      <c r="B46" s="51"/>
      <c r="C46" s="71"/>
      <c r="D46" s="125"/>
      <c r="E46" s="71"/>
      <c r="F46" s="98"/>
      <c r="G46" s="94"/>
      <c r="H46" s="94"/>
      <c r="I46" s="51"/>
      <c r="J46" s="98"/>
      <c r="K46" s="95"/>
      <c r="L46" s="124"/>
      <c r="M46" s="82"/>
      <c r="R46" s="85"/>
      <c r="T46" s="85"/>
      <c r="V46" s="85"/>
    </row>
    <row r="47" spans="1:22" ht="19.5" customHeight="1" x14ac:dyDescent="0.25">
      <c r="A47" s="120"/>
      <c r="B47" s="51"/>
      <c r="C47" s="71"/>
      <c r="D47" s="125"/>
      <c r="E47" s="71"/>
      <c r="F47" s="98"/>
      <c r="G47" s="94"/>
      <c r="H47" s="94"/>
      <c r="I47" s="51"/>
      <c r="J47" s="98"/>
      <c r="K47" s="95"/>
      <c r="L47" s="124"/>
      <c r="M47" s="82"/>
      <c r="R47" s="85"/>
      <c r="T47" s="85"/>
      <c r="V47" s="85"/>
    </row>
    <row r="48" spans="1:22" ht="19.5" customHeight="1" x14ac:dyDescent="0.25">
      <c r="A48" s="120"/>
      <c r="B48" s="51"/>
      <c r="C48" s="71"/>
      <c r="D48" s="125"/>
      <c r="E48" s="71"/>
      <c r="F48" s="98"/>
      <c r="G48" s="94"/>
      <c r="H48" s="94"/>
      <c r="I48" s="51"/>
      <c r="J48" s="98"/>
      <c r="K48" s="95"/>
      <c r="L48" s="124"/>
      <c r="M48" s="82"/>
      <c r="R48" s="85"/>
      <c r="T48" s="85"/>
      <c r="V48" s="85"/>
    </row>
    <row r="49" spans="1:22" ht="19.5" customHeight="1" x14ac:dyDescent="0.25">
      <c r="A49" s="120"/>
      <c r="B49" s="51"/>
      <c r="C49" s="71"/>
      <c r="D49" s="125"/>
      <c r="E49" s="71"/>
      <c r="F49" s="98"/>
      <c r="G49" s="94"/>
      <c r="H49" s="94"/>
      <c r="I49" s="51"/>
      <c r="J49" s="98"/>
      <c r="K49" s="95"/>
      <c r="L49" s="124"/>
      <c r="M49" s="82"/>
      <c r="R49" s="85"/>
      <c r="T49" s="85"/>
      <c r="V49" s="85"/>
    </row>
    <row r="50" spans="1:22" ht="19.5" customHeight="1" x14ac:dyDescent="0.25">
      <c r="A50" s="120"/>
      <c r="B50" s="51"/>
      <c r="C50" s="71"/>
      <c r="D50" s="125"/>
      <c r="E50" s="71"/>
      <c r="F50" s="98"/>
      <c r="G50" s="94"/>
      <c r="H50" s="94"/>
      <c r="I50" s="51"/>
      <c r="J50" s="98"/>
      <c r="K50" s="95"/>
      <c r="L50" s="124"/>
      <c r="M50" s="82"/>
      <c r="R50" s="85"/>
      <c r="T50" s="85"/>
      <c r="V50" s="85"/>
    </row>
    <row r="51" spans="1:22" ht="19.5" customHeight="1" x14ac:dyDescent="0.25">
      <c r="A51" s="120"/>
      <c r="B51" s="51"/>
      <c r="C51" s="71"/>
      <c r="D51" s="125"/>
      <c r="E51" s="71"/>
      <c r="F51" s="98"/>
      <c r="G51" s="94"/>
      <c r="H51" s="94"/>
      <c r="I51" s="51"/>
      <c r="J51" s="98"/>
      <c r="K51" s="95"/>
      <c r="L51" s="124"/>
      <c r="M51" s="82"/>
      <c r="R51" s="85"/>
      <c r="T51" s="85"/>
      <c r="V51" s="85"/>
    </row>
    <row r="52" spans="1:22" ht="19.5" customHeight="1" x14ac:dyDescent="0.25">
      <c r="A52" s="120"/>
      <c r="B52" s="51"/>
      <c r="C52" s="71"/>
      <c r="D52" s="125"/>
      <c r="E52" s="71"/>
      <c r="F52" s="98"/>
      <c r="G52" s="94"/>
      <c r="H52" s="94"/>
      <c r="I52" s="51"/>
      <c r="J52" s="98"/>
      <c r="K52" s="95"/>
      <c r="L52" s="124"/>
      <c r="M52" s="82"/>
      <c r="R52" s="85"/>
      <c r="T52" s="85"/>
      <c r="V52" s="85"/>
    </row>
    <row r="53" spans="1:22" ht="19.5" customHeight="1" x14ac:dyDescent="0.25">
      <c r="A53" s="120"/>
      <c r="B53" s="51"/>
      <c r="C53" s="71"/>
      <c r="D53" s="125"/>
      <c r="E53" s="71"/>
      <c r="F53" s="98"/>
      <c r="G53" s="94"/>
      <c r="H53" s="94"/>
      <c r="I53" s="51"/>
      <c r="J53" s="98"/>
      <c r="K53" s="95"/>
      <c r="L53" s="124"/>
      <c r="M53" s="82"/>
      <c r="R53" s="85"/>
      <c r="T53" s="85"/>
      <c r="V53" s="85"/>
    </row>
    <row r="54" spans="1:22" ht="19.5" customHeight="1" x14ac:dyDescent="0.25">
      <c r="A54" s="120"/>
      <c r="B54" s="51"/>
      <c r="C54" s="71"/>
      <c r="D54" s="125"/>
      <c r="E54" s="71"/>
      <c r="F54" s="98"/>
      <c r="G54" s="94"/>
      <c r="H54" s="94"/>
      <c r="I54" s="51"/>
      <c r="J54" s="98"/>
      <c r="K54" s="95"/>
      <c r="L54" s="124"/>
      <c r="M54" s="82"/>
      <c r="R54" s="85"/>
      <c r="T54" s="85"/>
      <c r="V54" s="85"/>
    </row>
    <row r="55" spans="1:22" ht="20.100000000000001" customHeight="1" x14ac:dyDescent="0.25">
      <c r="A55" s="104"/>
      <c r="B55" s="51"/>
      <c r="C55" s="106"/>
      <c r="D55" s="94"/>
      <c r="E55" s="51"/>
      <c r="F55" s="51"/>
      <c r="G55" s="51"/>
      <c r="H55" s="94"/>
      <c r="I55" s="51"/>
      <c r="J55" s="51"/>
      <c r="K55" s="95"/>
      <c r="L55" s="95"/>
    </row>
    <row r="56" spans="1:22" ht="20.100000000000001" customHeight="1" x14ac:dyDescent="0.25">
      <c r="A56" s="104"/>
      <c r="B56" s="51"/>
      <c r="C56" s="106"/>
      <c r="D56" s="94"/>
      <c r="E56" s="51"/>
      <c r="F56" s="51"/>
      <c r="G56" s="51"/>
      <c r="H56" s="94"/>
      <c r="I56" s="51"/>
      <c r="J56" s="51"/>
      <c r="K56" s="95"/>
      <c r="L56" s="95"/>
    </row>
    <row r="57" spans="1:22" ht="20.100000000000001" customHeight="1" thickBot="1" x14ac:dyDescent="0.3">
      <c r="A57" s="107"/>
      <c r="B57" s="108"/>
      <c r="C57" s="108"/>
      <c r="D57" s="109"/>
      <c r="E57" s="109"/>
      <c r="F57" s="110"/>
      <c r="G57" s="110"/>
      <c r="H57" s="109"/>
      <c r="I57" s="110"/>
      <c r="J57" s="110"/>
      <c r="K57" s="110"/>
      <c r="L57" s="110"/>
      <c r="M57" s="82"/>
    </row>
    <row r="58" spans="1:22" s="82" customFormat="1" ht="20.100000000000001" customHeight="1" x14ac:dyDescent="0.25">
      <c r="A58" s="45"/>
      <c r="B58" s="45"/>
      <c r="C58" s="45"/>
      <c r="E58" s="45"/>
      <c r="F58" s="45"/>
      <c r="G58" s="45"/>
      <c r="I58" s="45"/>
      <c r="J58" s="85"/>
      <c r="K58" s="85"/>
      <c r="L58" s="85"/>
      <c r="M58" s="45"/>
    </row>
    <row r="59" spans="1:22" s="82" customFormat="1" ht="20.100000000000001" customHeight="1" x14ac:dyDescent="0.25">
      <c r="A59" s="45"/>
      <c r="B59" s="45"/>
      <c r="C59" s="45"/>
      <c r="E59" s="45"/>
      <c r="F59" s="45"/>
      <c r="G59" s="45"/>
      <c r="I59" s="45"/>
      <c r="J59" s="85"/>
      <c r="K59" s="85"/>
      <c r="L59" s="85"/>
      <c r="M59" s="45"/>
    </row>
    <row r="63" spans="1:22" s="82" customFormat="1" ht="20.100000000000001" customHeight="1" x14ac:dyDescent="0.25">
      <c r="A63" s="45"/>
      <c r="B63" s="45"/>
      <c r="C63" s="45"/>
      <c r="E63" s="45"/>
      <c r="F63" s="45"/>
      <c r="G63" s="45"/>
      <c r="I63" s="45"/>
      <c r="J63" s="85"/>
      <c r="K63" s="85"/>
      <c r="L63" s="85"/>
      <c r="M63" s="45"/>
    </row>
  </sheetData>
  <phoneticPr fontId="0" type="noConversion"/>
  <printOptions gridLines="1"/>
  <pageMargins left="0.35433070866141736" right="0.19685039370078741" top="0.31496062992125984" bottom="0.19685039370078741" header="0.31496062992125984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107B-82AA-446F-AE58-5E49CF18D2BA}">
  <dimension ref="A1:S136"/>
  <sheetViews>
    <sheetView workbookViewId="0">
      <selection activeCell="B1" sqref="B1"/>
    </sheetView>
  </sheetViews>
  <sheetFormatPr defaultColWidth="9" defaultRowHeight="20.100000000000001" customHeight="1" x14ac:dyDescent="0.25"/>
  <cols>
    <col min="1" max="1" width="2.59765625" style="27" bestFit="1" customWidth="1"/>
    <col min="2" max="2" width="20.19921875" style="27" customWidth="1"/>
    <col min="3" max="3" width="5.5" style="27" bestFit="1" customWidth="1"/>
    <col min="4" max="4" width="26.5" style="27" bestFit="1" customWidth="1"/>
    <col min="5" max="5" width="6.09765625" style="47" bestFit="1" customWidth="1"/>
    <col min="6" max="8" width="10.59765625" style="48" customWidth="1"/>
    <col min="9" max="9" width="10.8984375" style="48" bestFit="1" customWidth="1"/>
    <col min="10" max="13" width="20.19921875" style="55" customWidth="1"/>
    <col min="14" max="14" width="20.19921875" style="56" customWidth="1"/>
    <col min="15" max="15" width="5.09765625" style="27" bestFit="1" customWidth="1"/>
    <col min="16" max="16384" width="9" style="27"/>
  </cols>
  <sheetData>
    <row r="1" spans="1:19" ht="22.8" customHeight="1" x14ac:dyDescent="0.25">
      <c r="A1" s="1" t="s">
        <v>25</v>
      </c>
      <c r="B1" s="1"/>
      <c r="C1" s="1"/>
      <c r="D1" s="1"/>
      <c r="E1" s="1"/>
      <c r="F1" s="1"/>
      <c r="G1" s="1"/>
      <c r="H1" s="1"/>
      <c r="I1" s="38">
        <v>405</v>
      </c>
      <c r="J1" s="38" t="s">
        <v>200</v>
      </c>
    </row>
    <row r="2" spans="1:19" ht="22.8" customHeight="1" x14ac:dyDescent="0.25">
      <c r="A2" s="1" t="s">
        <v>33</v>
      </c>
      <c r="B2" s="1"/>
      <c r="C2" s="1"/>
      <c r="D2" s="1"/>
      <c r="E2" s="1"/>
      <c r="F2" s="1"/>
      <c r="G2" s="1"/>
      <c r="H2" s="1"/>
      <c r="I2" s="39">
        <v>0</v>
      </c>
      <c r="J2" s="57"/>
    </row>
    <row r="3" spans="1:19" ht="22.8" customHeight="1" x14ac:dyDescent="0.25">
      <c r="A3" s="7" t="s">
        <v>165</v>
      </c>
      <c r="B3" s="7"/>
      <c r="C3" s="7"/>
      <c r="D3" s="7"/>
      <c r="E3" s="7"/>
      <c r="F3" s="7"/>
      <c r="G3" s="7"/>
      <c r="H3" s="7"/>
      <c r="I3" s="43">
        <f>SUM(I1:I2)</f>
        <v>405</v>
      </c>
      <c r="J3" s="54" t="s">
        <v>161</v>
      </c>
    </row>
    <row r="4" spans="1:19" ht="22.8" customHeight="1" x14ac:dyDescent="0.25">
      <c r="A4" s="2" t="s">
        <v>216</v>
      </c>
      <c r="B4" s="8"/>
      <c r="C4" s="8"/>
      <c r="D4" s="8"/>
      <c r="E4" s="8"/>
      <c r="F4" s="8"/>
      <c r="G4" s="8"/>
      <c r="H4" s="8"/>
      <c r="I4" s="8"/>
    </row>
    <row r="5" spans="1:19" ht="22.8" customHeight="1" thickBot="1" x14ac:dyDescent="0.3">
      <c r="A5" s="1" t="s">
        <v>214</v>
      </c>
      <c r="B5" s="1"/>
      <c r="C5" s="1"/>
      <c r="D5" s="1"/>
      <c r="E5" s="1"/>
      <c r="F5" s="1"/>
      <c r="G5" s="1"/>
      <c r="H5" s="1"/>
      <c r="I5" s="1"/>
    </row>
    <row r="6" spans="1:19" s="6" customFormat="1" ht="20.100000000000001" customHeight="1" x14ac:dyDescent="0.25">
      <c r="A6" s="33" t="s">
        <v>2</v>
      </c>
      <c r="B6" s="34" t="s">
        <v>6</v>
      </c>
      <c r="C6" s="33" t="s">
        <v>26</v>
      </c>
      <c r="D6" s="33" t="s">
        <v>3</v>
      </c>
      <c r="E6" s="33" t="s">
        <v>27</v>
      </c>
      <c r="F6" s="33" t="s">
        <v>28</v>
      </c>
      <c r="G6" s="33" t="s">
        <v>116</v>
      </c>
      <c r="H6" s="33" t="s">
        <v>160</v>
      </c>
      <c r="I6" s="33" t="s">
        <v>29</v>
      </c>
      <c r="J6" s="58" t="s">
        <v>177</v>
      </c>
      <c r="K6" s="59"/>
      <c r="L6" s="59"/>
      <c r="M6" s="59"/>
      <c r="N6" s="60"/>
    </row>
    <row r="7" spans="1:19" s="9" customFormat="1" ht="20.100000000000001" customHeight="1" thickBot="1" x14ac:dyDescent="0.3">
      <c r="A7" s="35"/>
      <c r="B7" s="36" t="s">
        <v>13</v>
      </c>
      <c r="C7" s="35" t="s">
        <v>2</v>
      </c>
      <c r="D7" s="35" t="s">
        <v>30</v>
      </c>
      <c r="E7" s="35" t="s">
        <v>31</v>
      </c>
      <c r="F7" s="35" t="s">
        <v>32</v>
      </c>
      <c r="G7" s="35"/>
      <c r="H7" s="35" t="s">
        <v>217</v>
      </c>
      <c r="I7" s="35"/>
      <c r="J7" s="61" t="s">
        <v>178</v>
      </c>
      <c r="K7" s="62" t="s">
        <v>179</v>
      </c>
      <c r="L7" s="62" t="s">
        <v>180</v>
      </c>
      <c r="M7" s="62" t="s">
        <v>181</v>
      </c>
      <c r="N7" s="62" t="s">
        <v>182</v>
      </c>
    </row>
    <row r="8" spans="1:19" s="6" customFormat="1" ht="20.100000000000001" customHeight="1" x14ac:dyDescent="0.25">
      <c r="A8" s="42">
        <v>1</v>
      </c>
      <c r="B8" s="10" t="s">
        <v>117</v>
      </c>
      <c r="C8" s="11">
        <v>1</v>
      </c>
      <c r="D8" s="12" t="s">
        <v>35</v>
      </c>
      <c r="E8" s="13">
        <v>1</v>
      </c>
      <c r="F8" s="40">
        <f t="shared" ref="F8:F39" si="0">SUM($I$1*E8)</f>
        <v>405</v>
      </c>
      <c r="G8" s="41"/>
      <c r="H8" s="40">
        <f t="shared" ref="H8:H39" si="1">SUM($I$2*E8)</f>
        <v>0</v>
      </c>
      <c r="I8" s="72">
        <f t="shared" ref="I8:I39" si="2">F8+G8+H8</f>
        <v>405</v>
      </c>
      <c r="J8" s="63" t="s">
        <v>35</v>
      </c>
      <c r="K8" s="59"/>
      <c r="L8" s="59"/>
      <c r="M8" s="59"/>
      <c r="N8" s="60"/>
    </row>
    <row r="9" spans="1:19" s="6" customFormat="1" ht="20.100000000000001" customHeight="1" x14ac:dyDescent="0.25">
      <c r="A9" s="16"/>
      <c r="B9" s="10"/>
      <c r="C9" s="11">
        <v>2</v>
      </c>
      <c r="D9" s="4" t="s">
        <v>37</v>
      </c>
      <c r="E9" s="13">
        <v>1</v>
      </c>
      <c r="F9" s="40">
        <f t="shared" si="0"/>
        <v>405</v>
      </c>
      <c r="G9" s="41"/>
      <c r="H9" s="40">
        <f t="shared" si="1"/>
        <v>0</v>
      </c>
      <c r="I9" s="72">
        <f t="shared" si="2"/>
        <v>405</v>
      </c>
      <c r="J9" s="63" t="s">
        <v>37</v>
      </c>
      <c r="K9" s="66"/>
      <c r="L9" s="66"/>
      <c r="M9" s="66"/>
      <c r="N9" s="60"/>
      <c r="O9" s="20"/>
      <c r="P9" s="20"/>
      <c r="Q9" s="20"/>
    </row>
    <row r="10" spans="1:19" s="6" customFormat="1" ht="20.100000000000001" customHeight="1" x14ac:dyDescent="0.25">
      <c r="A10" s="16"/>
      <c r="B10" s="10"/>
      <c r="C10" s="11">
        <v>3</v>
      </c>
      <c r="D10" s="4" t="s">
        <v>39</v>
      </c>
      <c r="E10" s="13">
        <v>1</v>
      </c>
      <c r="F10" s="40">
        <f t="shared" si="0"/>
        <v>405</v>
      </c>
      <c r="G10" s="41"/>
      <c r="H10" s="40">
        <f t="shared" si="1"/>
        <v>0</v>
      </c>
      <c r="I10" s="72">
        <f t="shared" si="2"/>
        <v>405</v>
      </c>
      <c r="J10" s="63" t="s">
        <v>39</v>
      </c>
      <c r="K10" s="55"/>
      <c r="L10" s="55"/>
      <c r="M10" s="55"/>
      <c r="N10" s="56"/>
      <c r="O10" s="27"/>
      <c r="P10" s="27"/>
      <c r="Q10" s="27"/>
      <c r="R10" s="27"/>
      <c r="S10" s="27"/>
    </row>
    <row r="11" spans="1:19" s="6" customFormat="1" ht="20.100000000000001" customHeight="1" x14ac:dyDescent="0.25">
      <c r="A11" s="16"/>
      <c r="B11" s="10"/>
      <c r="C11" s="11">
        <v>4</v>
      </c>
      <c r="D11" s="4" t="s">
        <v>40</v>
      </c>
      <c r="E11" s="13">
        <v>1</v>
      </c>
      <c r="F11" s="40">
        <f t="shared" si="0"/>
        <v>405</v>
      </c>
      <c r="G11" s="41"/>
      <c r="H11" s="40">
        <f t="shared" si="1"/>
        <v>0</v>
      </c>
      <c r="I11" s="72">
        <f t="shared" si="2"/>
        <v>405</v>
      </c>
      <c r="J11" s="63" t="s">
        <v>40</v>
      </c>
      <c r="K11" s="55"/>
      <c r="L11" s="55"/>
      <c r="M11" s="55"/>
      <c r="N11" s="56"/>
      <c r="O11" s="27"/>
      <c r="P11" s="27"/>
      <c r="Q11" s="27"/>
      <c r="R11" s="27"/>
      <c r="S11" s="27"/>
    </row>
    <row r="12" spans="1:19" s="6" customFormat="1" ht="20.100000000000001" customHeight="1" x14ac:dyDescent="0.25">
      <c r="A12" s="16"/>
      <c r="B12" s="10"/>
      <c r="C12" s="11">
        <v>5</v>
      </c>
      <c r="D12" s="4" t="s">
        <v>41</v>
      </c>
      <c r="E12" s="13">
        <v>1</v>
      </c>
      <c r="F12" s="40">
        <f t="shared" si="0"/>
        <v>405</v>
      </c>
      <c r="G12" s="41"/>
      <c r="H12" s="40">
        <f t="shared" si="1"/>
        <v>0</v>
      </c>
      <c r="I12" s="72">
        <f t="shared" si="2"/>
        <v>405</v>
      </c>
      <c r="J12" s="63" t="s">
        <v>41</v>
      </c>
      <c r="K12" s="55"/>
      <c r="L12" s="55"/>
      <c r="M12" s="55"/>
      <c r="N12" s="56"/>
      <c r="O12" s="27"/>
      <c r="P12" s="27"/>
      <c r="Q12" s="27"/>
      <c r="R12" s="27"/>
      <c r="S12" s="27"/>
    </row>
    <row r="13" spans="1:19" ht="20.100000000000001" customHeight="1" x14ac:dyDescent="0.25">
      <c r="A13" s="16"/>
      <c r="B13" s="10"/>
      <c r="C13" s="11">
        <v>6</v>
      </c>
      <c r="D13" s="4" t="s">
        <v>45</v>
      </c>
      <c r="E13" s="13">
        <v>1</v>
      </c>
      <c r="F13" s="40">
        <f t="shared" si="0"/>
        <v>405</v>
      </c>
      <c r="G13" s="41"/>
      <c r="H13" s="40">
        <f t="shared" si="1"/>
        <v>0</v>
      </c>
      <c r="I13" s="72">
        <f t="shared" si="2"/>
        <v>405</v>
      </c>
      <c r="J13" s="63" t="s">
        <v>45</v>
      </c>
    </row>
    <row r="14" spans="1:19" ht="20.100000000000001" customHeight="1" x14ac:dyDescent="0.25">
      <c r="A14" s="16"/>
      <c r="B14" s="10"/>
      <c r="C14" s="11">
        <v>7</v>
      </c>
      <c r="D14" s="4" t="s">
        <v>47</v>
      </c>
      <c r="E14" s="13">
        <v>1</v>
      </c>
      <c r="F14" s="40">
        <f t="shared" si="0"/>
        <v>405</v>
      </c>
      <c r="G14" s="41"/>
      <c r="H14" s="40">
        <f t="shared" si="1"/>
        <v>0</v>
      </c>
      <c r="I14" s="72">
        <f t="shared" si="2"/>
        <v>405</v>
      </c>
      <c r="J14" s="63" t="s">
        <v>47</v>
      </c>
    </row>
    <row r="15" spans="1:19" ht="20.100000000000001" customHeight="1" x14ac:dyDescent="0.25">
      <c r="A15" s="16"/>
      <c r="B15" s="10"/>
      <c r="C15" s="11">
        <v>8</v>
      </c>
      <c r="D15" s="4" t="s">
        <v>50</v>
      </c>
      <c r="E15" s="13">
        <v>1</v>
      </c>
      <c r="F15" s="40">
        <f t="shared" si="0"/>
        <v>405</v>
      </c>
      <c r="G15" s="41"/>
      <c r="H15" s="40">
        <f t="shared" si="1"/>
        <v>0</v>
      </c>
      <c r="I15" s="72">
        <f t="shared" si="2"/>
        <v>405</v>
      </c>
      <c r="J15" s="63" t="s">
        <v>50</v>
      </c>
      <c r="K15" s="59"/>
      <c r="L15" s="59"/>
      <c r="M15" s="59"/>
      <c r="N15" s="60"/>
      <c r="O15" s="6"/>
      <c r="P15" s="6"/>
      <c r="Q15" s="6"/>
      <c r="R15" s="6"/>
      <c r="S15" s="6"/>
    </row>
    <row r="16" spans="1:19" ht="20.100000000000001" customHeight="1" x14ac:dyDescent="0.25">
      <c r="A16" s="16"/>
      <c r="B16" s="10"/>
      <c r="C16" s="11">
        <v>9</v>
      </c>
      <c r="D16" s="4" t="s">
        <v>51</v>
      </c>
      <c r="E16" s="13">
        <v>1</v>
      </c>
      <c r="F16" s="40">
        <f t="shared" si="0"/>
        <v>405</v>
      </c>
      <c r="G16" s="41"/>
      <c r="H16" s="40">
        <f t="shared" si="1"/>
        <v>0</v>
      </c>
      <c r="I16" s="72">
        <f t="shared" si="2"/>
        <v>405</v>
      </c>
      <c r="J16" s="63" t="s">
        <v>51</v>
      </c>
      <c r="K16" s="59"/>
      <c r="L16" s="59"/>
      <c r="M16" s="59"/>
      <c r="N16" s="60"/>
      <c r="O16" s="6"/>
      <c r="P16" s="6"/>
      <c r="Q16" s="6"/>
      <c r="R16" s="6"/>
      <c r="S16" s="6"/>
    </row>
    <row r="17" spans="1:19" ht="20.100000000000001" customHeight="1" x14ac:dyDescent="0.25">
      <c r="A17" s="16"/>
      <c r="B17" s="10"/>
      <c r="C17" s="11">
        <v>10</v>
      </c>
      <c r="D17" s="4" t="s">
        <v>52</v>
      </c>
      <c r="E17" s="13">
        <v>1</v>
      </c>
      <c r="F17" s="40">
        <f t="shared" si="0"/>
        <v>405</v>
      </c>
      <c r="G17" s="41"/>
      <c r="H17" s="40">
        <f t="shared" si="1"/>
        <v>0</v>
      </c>
      <c r="I17" s="72">
        <f t="shared" si="2"/>
        <v>405</v>
      </c>
      <c r="J17" s="63" t="s">
        <v>52</v>
      </c>
      <c r="K17" s="59"/>
      <c r="L17" s="59"/>
      <c r="M17" s="59"/>
      <c r="N17" s="60"/>
      <c r="O17" s="6"/>
      <c r="P17" s="6"/>
      <c r="Q17" s="6"/>
      <c r="R17" s="6"/>
      <c r="S17" s="6"/>
    </row>
    <row r="18" spans="1:19" s="6" customFormat="1" ht="20.100000000000001" customHeight="1" x14ac:dyDescent="0.25">
      <c r="A18" s="16"/>
      <c r="B18" s="10"/>
      <c r="C18" s="11">
        <v>11</v>
      </c>
      <c r="D18" s="4" t="s">
        <v>139</v>
      </c>
      <c r="E18" s="13">
        <v>1</v>
      </c>
      <c r="F18" s="40">
        <f t="shared" si="0"/>
        <v>405</v>
      </c>
      <c r="G18" s="41"/>
      <c r="H18" s="40">
        <f t="shared" si="1"/>
        <v>0</v>
      </c>
      <c r="I18" s="72">
        <f t="shared" si="2"/>
        <v>405</v>
      </c>
      <c r="J18" s="63" t="s">
        <v>139</v>
      </c>
      <c r="K18" s="59" t="s">
        <v>138</v>
      </c>
      <c r="L18" s="59"/>
      <c r="M18" s="59"/>
      <c r="N18" s="60"/>
    </row>
    <row r="19" spans="1:19" ht="20.100000000000001" customHeight="1" x14ac:dyDescent="0.25">
      <c r="A19" s="16"/>
      <c r="B19" s="10"/>
      <c r="C19" s="11">
        <v>12</v>
      </c>
      <c r="D19" s="4" t="s">
        <v>54</v>
      </c>
      <c r="E19" s="13">
        <v>1</v>
      </c>
      <c r="F19" s="40">
        <f t="shared" si="0"/>
        <v>405</v>
      </c>
      <c r="G19" s="41"/>
      <c r="H19" s="40">
        <f t="shared" si="1"/>
        <v>0</v>
      </c>
      <c r="I19" s="72">
        <f t="shared" si="2"/>
        <v>405</v>
      </c>
      <c r="J19" s="63" t="s">
        <v>54</v>
      </c>
      <c r="K19" s="59"/>
      <c r="L19" s="59"/>
      <c r="M19" s="59"/>
      <c r="N19" s="60"/>
      <c r="O19" s="6"/>
      <c r="P19" s="6"/>
      <c r="Q19" s="6"/>
      <c r="R19" s="6"/>
      <c r="S19" s="6"/>
    </row>
    <row r="20" spans="1:19" ht="20.100000000000001" customHeight="1" x14ac:dyDescent="0.25">
      <c r="A20" s="16"/>
      <c r="B20" s="10"/>
      <c r="C20" s="11">
        <v>13</v>
      </c>
      <c r="D20" s="4" t="s">
        <v>55</v>
      </c>
      <c r="E20" s="13">
        <v>1</v>
      </c>
      <c r="F20" s="40">
        <f t="shared" si="0"/>
        <v>405</v>
      </c>
      <c r="G20" s="41"/>
      <c r="H20" s="40">
        <f t="shared" si="1"/>
        <v>0</v>
      </c>
      <c r="I20" s="72">
        <f t="shared" si="2"/>
        <v>405</v>
      </c>
      <c r="J20" s="63" t="s">
        <v>55</v>
      </c>
      <c r="K20" s="59"/>
      <c r="L20" s="59"/>
      <c r="M20" s="59"/>
      <c r="N20" s="60"/>
      <c r="O20" s="6"/>
      <c r="P20" s="6"/>
      <c r="Q20" s="6"/>
      <c r="R20" s="6"/>
      <c r="S20" s="6"/>
    </row>
    <row r="21" spans="1:19" ht="20.100000000000001" customHeight="1" x14ac:dyDescent="0.25">
      <c r="A21" s="16"/>
      <c r="B21" s="10"/>
      <c r="C21" s="11">
        <v>14</v>
      </c>
      <c r="D21" s="4" t="s">
        <v>56</v>
      </c>
      <c r="E21" s="13">
        <v>1</v>
      </c>
      <c r="F21" s="40">
        <f t="shared" si="0"/>
        <v>405</v>
      </c>
      <c r="G21" s="41"/>
      <c r="H21" s="40">
        <f t="shared" si="1"/>
        <v>0</v>
      </c>
      <c r="I21" s="72">
        <f t="shared" si="2"/>
        <v>405</v>
      </c>
      <c r="J21" s="63" t="s">
        <v>56</v>
      </c>
      <c r="K21" s="59"/>
      <c r="L21" s="59"/>
      <c r="M21" s="59"/>
      <c r="N21" s="60"/>
      <c r="O21" s="6"/>
      <c r="P21" s="6"/>
      <c r="Q21" s="6"/>
      <c r="R21" s="6"/>
      <c r="S21" s="6"/>
    </row>
    <row r="22" spans="1:19" ht="20.100000000000001" customHeight="1" x14ac:dyDescent="0.25">
      <c r="A22" s="16"/>
      <c r="B22" s="10"/>
      <c r="C22" s="11">
        <v>15</v>
      </c>
      <c r="D22" s="21" t="s">
        <v>57</v>
      </c>
      <c r="E22" s="13">
        <v>1</v>
      </c>
      <c r="F22" s="40">
        <f t="shared" si="0"/>
        <v>405</v>
      </c>
      <c r="G22" s="41"/>
      <c r="H22" s="40">
        <f t="shared" si="1"/>
        <v>0</v>
      </c>
      <c r="I22" s="72">
        <f t="shared" si="2"/>
        <v>405</v>
      </c>
      <c r="J22" s="63" t="s">
        <v>57</v>
      </c>
      <c r="K22" s="59"/>
      <c r="L22" s="59"/>
      <c r="M22" s="59"/>
      <c r="N22" s="60"/>
      <c r="O22" s="6"/>
      <c r="P22" s="6"/>
      <c r="Q22" s="6"/>
      <c r="R22" s="6"/>
      <c r="S22" s="6"/>
    </row>
    <row r="23" spans="1:19" s="6" customFormat="1" ht="20.100000000000001" customHeight="1" x14ac:dyDescent="0.25">
      <c r="A23" s="16"/>
      <c r="B23" s="10"/>
      <c r="C23" s="11">
        <v>16</v>
      </c>
      <c r="D23" s="4" t="s">
        <v>58</v>
      </c>
      <c r="E23" s="13">
        <v>1</v>
      </c>
      <c r="F23" s="40">
        <f t="shared" si="0"/>
        <v>405</v>
      </c>
      <c r="G23" s="41"/>
      <c r="H23" s="40">
        <f t="shared" si="1"/>
        <v>0</v>
      </c>
      <c r="I23" s="72">
        <f t="shared" si="2"/>
        <v>405</v>
      </c>
      <c r="J23" s="63" t="s">
        <v>58</v>
      </c>
      <c r="K23" s="59"/>
      <c r="L23" s="59"/>
      <c r="M23" s="59"/>
      <c r="N23" s="60"/>
    </row>
    <row r="24" spans="1:19" s="6" customFormat="1" ht="20.100000000000001" customHeight="1" x14ac:dyDescent="0.25">
      <c r="A24" s="16"/>
      <c r="B24" s="10"/>
      <c r="C24" s="11">
        <v>17</v>
      </c>
      <c r="D24" s="4" t="s">
        <v>60</v>
      </c>
      <c r="E24" s="13">
        <v>1</v>
      </c>
      <c r="F24" s="40">
        <f t="shared" si="0"/>
        <v>405</v>
      </c>
      <c r="G24" s="41"/>
      <c r="H24" s="40">
        <f t="shared" si="1"/>
        <v>0</v>
      </c>
      <c r="I24" s="72">
        <f t="shared" si="2"/>
        <v>405</v>
      </c>
      <c r="J24" s="63" t="s">
        <v>60</v>
      </c>
      <c r="K24" s="59"/>
      <c r="L24" s="59"/>
      <c r="M24" s="59"/>
      <c r="N24" s="60"/>
    </row>
    <row r="25" spans="1:19" s="6" customFormat="1" ht="20.100000000000001" customHeight="1" x14ac:dyDescent="0.25">
      <c r="A25" s="16"/>
      <c r="B25" s="10"/>
      <c r="C25" s="11">
        <v>18</v>
      </c>
      <c r="D25" s="4" t="s">
        <v>61</v>
      </c>
      <c r="E25" s="13">
        <v>3</v>
      </c>
      <c r="F25" s="40">
        <f t="shared" si="0"/>
        <v>1215</v>
      </c>
      <c r="G25" s="41"/>
      <c r="H25" s="40">
        <f t="shared" si="1"/>
        <v>0</v>
      </c>
      <c r="I25" s="72">
        <f t="shared" si="2"/>
        <v>1215</v>
      </c>
      <c r="J25" s="63" t="s">
        <v>61</v>
      </c>
      <c r="K25" s="59" t="s">
        <v>201</v>
      </c>
      <c r="L25" s="59" t="s">
        <v>202</v>
      </c>
      <c r="M25" s="59"/>
      <c r="N25" s="60"/>
    </row>
    <row r="26" spans="1:19" s="6" customFormat="1" ht="20.100000000000001" customHeight="1" x14ac:dyDescent="0.25">
      <c r="A26" s="16"/>
      <c r="B26" s="10"/>
      <c r="C26" s="11">
        <v>19</v>
      </c>
      <c r="D26" s="4" t="s">
        <v>62</v>
      </c>
      <c r="E26" s="13">
        <v>1</v>
      </c>
      <c r="F26" s="40">
        <f t="shared" si="0"/>
        <v>405</v>
      </c>
      <c r="G26" s="41"/>
      <c r="H26" s="40">
        <f t="shared" si="1"/>
        <v>0</v>
      </c>
      <c r="I26" s="72">
        <f t="shared" si="2"/>
        <v>405</v>
      </c>
      <c r="J26" s="63" t="s">
        <v>62</v>
      </c>
      <c r="L26" s="59"/>
      <c r="M26" s="59"/>
      <c r="N26" s="60"/>
    </row>
    <row r="27" spans="1:19" s="6" customFormat="1" ht="20.100000000000001" customHeight="1" x14ac:dyDescent="0.25">
      <c r="A27" s="16"/>
      <c r="B27" s="10"/>
      <c r="C27" s="11">
        <v>20</v>
      </c>
      <c r="D27" s="4" t="s">
        <v>63</v>
      </c>
      <c r="E27" s="13">
        <v>1</v>
      </c>
      <c r="F27" s="40">
        <f t="shared" si="0"/>
        <v>405</v>
      </c>
      <c r="G27" s="41"/>
      <c r="H27" s="40">
        <f t="shared" si="1"/>
        <v>0</v>
      </c>
      <c r="I27" s="72">
        <f t="shared" si="2"/>
        <v>405</v>
      </c>
      <c r="J27" s="63" t="s">
        <v>63</v>
      </c>
      <c r="K27" s="59"/>
      <c r="L27" s="59"/>
      <c r="M27" s="59"/>
      <c r="N27" s="60"/>
    </row>
    <row r="28" spans="1:19" s="6" customFormat="1" ht="20.100000000000001" customHeight="1" x14ac:dyDescent="0.25">
      <c r="A28" s="16"/>
      <c r="B28" s="10"/>
      <c r="C28" s="11">
        <v>21</v>
      </c>
      <c r="D28" s="4" t="s">
        <v>65</v>
      </c>
      <c r="E28" s="13">
        <v>1</v>
      </c>
      <c r="F28" s="40">
        <f t="shared" si="0"/>
        <v>405</v>
      </c>
      <c r="G28" s="41"/>
      <c r="H28" s="40">
        <f t="shared" si="1"/>
        <v>0</v>
      </c>
      <c r="I28" s="72">
        <f t="shared" si="2"/>
        <v>405</v>
      </c>
      <c r="J28" s="63" t="s">
        <v>65</v>
      </c>
      <c r="K28" s="59"/>
      <c r="L28" s="59"/>
      <c r="M28" s="59"/>
      <c r="N28" s="60"/>
    </row>
    <row r="29" spans="1:19" s="6" customFormat="1" ht="20.100000000000001" customHeight="1" x14ac:dyDescent="0.25">
      <c r="A29" s="16"/>
      <c r="B29" s="10"/>
      <c r="C29" s="11">
        <v>22</v>
      </c>
      <c r="D29" s="4" t="s">
        <v>66</v>
      </c>
      <c r="E29" s="13">
        <v>1</v>
      </c>
      <c r="F29" s="40">
        <f t="shared" si="0"/>
        <v>405</v>
      </c>
      <c r="G29" s="41"/>
      <c r="H29" s="40">
        <f t="shared" si="1"/>
        <v>0</v>
      </c>
      <c r="I29" s="72">
        <f t="shared" si="2"/>
        <v>405</v>
      </c>
      <c r="J29" s="63" t="s">
        <v>66</v>
      </c>
      <c r="K29" s="59"/>
      <c r="L29" s="59"/>
      <c r="M29" s="59"/>
      <c r="N29" s="60"/>
    </row>
    <row r="30" spans="1:19" s="6" customFormat="1" ht="20.100000000000001" customHeight="1" x14ac:dyDescent="0.25">
      <c r="A30" s="16"/>
      <c r="B30" s="10"/>
      <c r="C30" s="11">
        <v>23</v>
      </c>
      <c r="D30" s="4" t="s">
        <v>67</v>
      </c>
      <c r="E30" s="13">
        <v>1</v>
      </c>
      <c r="F30" s="40">
        <f t="shared" si="0"/>
        <v>405</v>
      </c>
      <c r="G30" s="41"/>
      <c r="H30" s="40">
        <f t="shared" si="1"/>
        <v>0</v>
      </c>
      <c r="I30" s="72">
        <f t="shared" si="2"/>
        <v>405</v>
      </c>
      <c r="J30" s="63" t="s">
        <v>67</v>
      </c>
      <c r="K30" s="59"/>
      <c r="L30" s="59"/>
      <c r="M30" s="59"/>
      <c r="N30" s="60"/>
    </row>
    <row r="31" spans="1:19" s="6" customFormat="1" ht="20.100000000000001" customHeight="1" x14ac:dyDescent="0.25">
      <c r="A31" s="16"/>
      <c r="B31" s="10"/>
      <c r="C31" s="11">
        <v>24</v>
      </c>
      <c r="D31" s="4" t="s">
        <v>68</v>
      </c>
      <c r="E31" s="13">
        <v>1</v>
      </c>
      <c r="F31" s="40">
        <f t="shared" si="0"/>
        <v>405</v>
      </c>
      <c r="G31" s="41"/>
      <c r="H31" s="40">
        <f t="shared" si="1"/>
        <v>0</v>
      </c>
      <c r="I31" s="72">
        <f t="shared" si="2"/>
        <v>405</v>
      </c>
      <c r="J31" s="63" t="s">
        <v>68</v>
      </c>
      <c r="K31" s="59"/>
      <c r="L31" s="59"/>
      <c r="M31" s="59"/>
      <c r="N31" s="60"/>
    </row>
    <row r="32" spans="1:19" s="6" customFormat="1" ht="20.100000000000001" customHeight="1" x14ac:dyDescent="0.25">
      <c r="A32" s="16"/>
      <c r="B32" s="10"/>
      <c r="C32" s="11">
        <v>25</v>
      </c>
      <c r="D32" s="4" t="s">
        <v>72</v>
      </c>
      <c r="E32" s="13">
        <v>1</v>
      </c>
      <c r="F32" s="40">
        <f t="shared" si="0"/>
        <v>405</v>
      </c>
      <c r="G32" s="41"/>
      <c r="H32" s="40">
        <f t="shared" si="1"/>
        <v>0</v>
      </c>
      <c r="I32" s="72">
        <f t="shared" si="2"/>
        <v>405</v>
      </c>
      <c r="J32" s="63" t="s">
        <v>72</v>
      </c>
      <c r="K32" s="59"/>
      <c r="L32" s="59"/>
      <c r="M32" s="59"/>
      <c r="N32" s="60"/>
    </row>
    <row r="33" spans="1:19" s="6" customFormat="1" ht="20.100000000000001" customHeight="1" x14ac:dyDescent="0.25">
      <c r="A33" s="16"/>
      <c r="B33" s="10"/>
      <c r="C33" s="11">
        <v>26</v>
      </c>
      <c r="D33" s="4" t="s">
        <v>73</v>
      </c>
      <c r="E33" s="13">
        <v>1</v>
      </c>
      <c r="F33" s="40">
        <f t="shared" si="0"/>
        <v>405</v>
      </c>
      <c r="G33" s="41"/>
      <c r="H33" s="40">
        <f t="shared" si="1"/>
        <v>0</v>
      </c>
      <c r="I33" s="72">
        <f t="shared" si="2"/>
        <v>405</v>
      </c>
      <c r="J33" s="63" t="s">
        <v>73</v>
      </c>
      <c r="K33" s="59"/>
      <c r="L33" s="59"/>
      <c r="M33" s="59"/>
      <c r="N33" s="60"/>
    </row>
    <row r="34" spans="1:19" s="6" customFormat="1" ht="20.100000000000001" customHeight="1" x14ac:dyDescent="0.25">
      <c r="A34" s="16"/>
      <c r="B34" s="10"/>
      <c r="C34" s="11">
        <v>27</v>
      </c>
      <c r="D34" s="4" t="s">
        <v>75</v>
      </c>
      <c r="E34" s="13">
        <v>1</v>
      </c>
      <c r="F34" s="40">
        <f t="shared" si="0"/>
        <v>405</v>
      </c>
      <c r="G34" s="41"/>
      <c r="H34" s="40">
        <f t="shared" si="1"/>
        <v>0</v>
      </c>
      <c r="I34" s="72">
        <f t="shared" si="2"/>
        <v>405</v>
      </c>
      <c r="J34" s="63" t="s">
        <v>75</v>
      </c>
      <c r="K34" s="59"/>
      <c r="L34" s="59"/>
      <c r="M34" s="59"/>
      <c r="N34" s="60"/>
    </row>
    <row r="35" spans="1:19" s="6" customFormat="1" ht="20.100000000000001" customHeight="1" x14ac:dyDescent="0.25">
      <c r="A35" s="16"/>
      <c r="B35" s="10"/>
      <c r="C35" s="11">
        <v>28</v>
      </c>
      <c r="D35" s="4" t="s">
        <v>78</v>
      </c>
      <c r="E35" s="13">
        <v>1</v>
      </c>
      <c r="F35" s="40">
        <f t="shared" si="0"/>
        <v>405</v>
      </c>
      <c r="G35" s="41"/>
      <c r="H35" s="40">
        <f t="shared" si="1"/>
        <v>0</v>
      </c>
      <c r="I35" s="72">
        <f t="shared" si="2"/>
        <v>405</v>
      </c>
      <c r="J35" s="63" t="s">
        <v>78</v>
      </c>
      <c r="K35" s="59"/>
      <c r="L35" s="59"/>
      <c r="M35" s="59"/>
      <c r="N35" s="60"/>
    </row>
    <row r="36" spans="1:19" s="6" customFormat="1" ht="20.100000000000001" customHeight="1" x14ac:dyDescent="0.25">
      <c r="A36" s="16"/>
      <c r="B36" s="10"/>
      <c r="C36" s="11">
        <v>29</v>
      </c>
      <c r="D36" s="4" t="s">
        <v>81</v>
      </c>
      <c r="E36" s="13">
        <v>1</v>
      </c>
      <c r="F36" s="40">
        <f t="shared" si="0"/>
        <v>405</v>
      </c>
      <c r="G36" s="41"/>
      <c r="H36" s="40">
        <f t="shared" si="1"/>
        <v>0</v>
      </c>
      <c r="I36" s="72">
        <f t="shared" si="2"/>
        <v>405</v>
      </c>
      <c r="J36" s="63" t="s">
        <v>81</v>
      </c>
      <c r="K36" s="59"/>
      <c r="L36" s="59"/>
      <c r="M36" s="59"/>
      <c r="N36" s="60"/>
    </row>
    <row r="37" spans="1:19" s="6" customFormat="1" ht="20.100000000000001" customHeight="1" x14ac:dyDescent="0.25">
      <c r="A37" s="16"/>
      <c r="B37" s="10"/>
      <c r="C37" s="11">
        <v>30</v>
      </c>
      <c r="D37" s="4" t="s">
        <v>84</v>
      </c>
      <c r="E37" s="13">
        <v>1</v>
      </c>
      <c r="F37" s="40">
        <f t="shared" si="0"/>
        <v>405</v>
      </c>
      <c r="G37" s="41"/>
      <c r="H37" s="40">
        <f t="shared" si="1"/>
        <v>0</v>
      </c>
      <c r="I37" s="72">
        <f t="shared" si="2"/>
        <v>405</v>
      </c>
      <c r="J37" s="63" t="s">
        <v>84</v>
      </c>
      <c r="K37" s="59"/>
      <c r="L37" s="59"/>
      <c r="M37" s="59"/>
      <c r="N37" s="60"/>
    </row>
    <row r="38" spans="1:19" s="6" customFormat="1" ht="20.100000000000001" customHeight="1" x14ac:dyDescent="0.25">
      <c r="A38" s="16"/>
      <c r="B38" s="10"/>
      <c r="C38" s="11">
        <v>31</v>
      </c>
      <c r="D38" s="4" t="s">
        <v>87</v>
      </c>
      <c r="E38" s="13">
        <v>1</v>
      </c>
      <c r="F38" s="40">
        <f t="shared" si="0"/>
        <v>405</v>
      </c>
      <c r="G38" s="41"/>
      <c r="H38" s="40">
        <f t="shared" si="1"/>
        <v>0</v>
      </c>
      <c r="I38" s="72">
        <f t="shared" si="2"/>
        <v>405</v>
      </c>
      <c r="J38" s="63" t="s">
        <v>87</v>
      </c>
      <c r="K38" s="59"/>
      <c r="L38" s="59"/>
      <c r="M38" s="59"/>
      <c r="N38" s="60"/>
    </row>
    <row r="39" spans="1:19" s="6" customFormat="1" ht="20.100000000000001" customHeight="1" x14ac:dyDescent="0.25">
      <c r="A39" s="16"/>
      <c r="B39" s="10"/>
      <c r="C39" s="11">
        <v>32</v>
      </c>
      <c r="D39" s="4" t="s">
        <v>88</v>
      </c>
      <c r="E39" s="13">
        <v>1</v>
      </c>
      <c r="F39" s="40">
        <f t="shared" si="0"/>
        <v>405</v>
      </c>
      <c r="G39" s="41"/>
      <c r="H39" s="40">
        <f t="shared" si="1"/>
        <v>0</v>
      </c>
      <c r="I39" s="72">
        <f t="shared" si="2"/>
        <v>405</v>
      </c>
      <c r="J39" s="63" t="s">
        <v>88</v>
      </c>
      <c r="K39" s="59"/>
      <c r="L39" s="59"/>
      <c r="M39" s="59"/>
      <c r="N39" s="60"/>
    </row>
    <row r="40" spans="1:19" s="6" customFormat="1" ht="20.100000000000001" customHeight="1" x14ac:dyDescent="0.25">
      <c r="A40" s="16"/>
      <c r="B40" s="10"/>
      <c r="C40" s="11">
        <v>33</v>
      </c>
      <c r="D40" s="4" t="s">
        <v>94</v>
      </c>
      <c r="E40" s="13">
        <v>1</v>
      </c>
      <c r="F40" s="40">
        <f t="shared" ref="F40:F70" si="3">SUM($I$1*E40)</f>
        <v>405</v>
      </c>
      <c r="G40" s="41"/>
      <c r="H40" s="40">
        <f t="shared" ref="H40:H70" si="4">SUM($I$2*E40)</f>
        <v>0</v>
      </c>
      <c r="I40" s="72">
        <f t="shared" ref="I40:I70" si="5">F40+G40+H40</f>
        <v>405</v>
      </c>
      <c r="J40" s="63" t="s">
        <v>94</v>
      </c>
      <c r="K40" s="59"/>
      <c r="L40" s="59"/>
      <c r="M40" s="59"/>
      <c r="N40" s="60"/>
    </row>
    <row r="41" spans="1:19" s="6" customFormat="1" ht="20.100000000000001" customHeight="1" x14ac:dyDescent="0.25">
      <c r="A41" s="16"/>
      <c r="B41" s="10"/>
      <c r="C41" s="11">
        <v>34</v>
      </c>
      <c r="D41" s="4" t="s">
        <v>96</v>
      </c>
      <c r="E41" s="13">
        <v>1</v>
      </c>
      <c r="F41" s="40">
        <f t="shared" si="3"/>
        <v>405</v>
      </c>
      <c r="G41" s="41"/>
      <c r="H41" s="40">
        <f t="shared" si="4"/>
        <v>0</v>
      </c>
      <c r="I41" s="72">
        <f t="shared" si="5"/>
        <v>405</v>
      </c>
      <c r="J41" s="63" t="s">
        <v>96</v>
      </c>
      <c r="K41" s="59"/>
      <c r="L41" s="59"/>
      <c r="M41" s="59"/>
      <c r="N41" s="60"/>
    </row>
    <row r="42" spans="1:19" s="6" customFormat="1" ht="20.100000000000001" customHeight="1" x14ac:dyDescent="0.25">
      <c r="A42" s="16"/>
      <c r="B42" s="10"/>
      <c r="C42" s="11">
        <v>35</v>
      </c>
      <c r="D42" s="4" t="s">
        <v>97</v>
      </c>
      <c r="E42" s="13">
        <v>1</v>
      </c>
      <c r="F42" s="40">
        <f t="shared" si="3"/>
        <v>405</v>
      </c>
      <c r="G42" s="41"/>
      <c r="H42" s="40">
        <f t="shared" si="4"/>
        <v>0</v>
      </c>
      <c r="I42" s="72">
        <f t="shared" si="5"/>
        <v>405</v>
      </c>
      <c r="J42" s="63" t="s">
        <v>97</v>
      </c>
      <c r="K42" s="59"/>
      <c r="L42" s="59"/>
      <c r="M42" s="59"/>
      <c r="N42" s="60"/>
    </row>
    <row r="43" spans="1:19" s="6" customFormat="1" ht="20.100000000000001" customHeight="1" x14ac:dyDescent="0.25">
      <c r="A43" s="16"/>
      <c r="B43" s="10"/>
      <c r="C43" s="11">
        <v>36</v>
      </c>
      <c r="D43" s="4" t="s">
        <v>98</v>
      </c>
      <c r="E43" s="13">
        <v>1</v>
      </c>
      <c r="F43" s="40">
        <f t="shared" si="3"/>
        <v>405</v>
      </c>
      <c r="G43" s="41"/>
      <c r="H43" s="40">
        <f t="shared" si="4"/>
        <v>0</v>
      </c>
      <c r="I43" s="72">
        <f t="shared" si="5"/>
        <v>405</v>
      </c>
      <c r="J43" s="63" t="s">
        <v>98</v>
      </c>
      <c r="K43" s="59"/>
      <c r="L43" s="59"/>
      <c r="M43" s="59"/>
      <c r="N43" s="60"/>
    </row>
    <row r="44" spans="1:19" s="6" customFormat="1" ht="20.100000000000001" customHeight="1" x14ac:dyDescent="0.25">
      <c r="A44" s="16"/>
      <c r="B44" s="10"/>
      <c r="C44" s="11">
        <v>37</v>
      </c>
      <c r="D44" s="4" t="s">
        <v>115</v>
      </c>
      <c r="E44" s="13">
        <v>1</v>
      </c>
      <c r="F44" s="40">
        <f t="shared" si="3"/>
        <v>405</v>
      </c>
      <c r="G44" s="41"/>
      <c r="H44" s="40">
        <f t="shared" si="4"/>
        <v>0</v>
      </c>
      <c r="I44" s="72">
        <f t="shared" si="5"/>
        <v>405</v>
      </c>
      <c r="J44" s="63" t="s">
        <v>115</v>
      </c>
      <c r="K44" s="59"/>
      <c r="L44" s="59"/>
      <c r="M44" s="59"/>
      <c r="N44" s="60"/>
    </row>
    <row r="45" spans="1:19" s="6" customFormat="1" ht="20.100000000000001" customHeight="1" x14ac:dyDescent="0.25">
      <c r="A45" s="16"/>
      <c r="B45" s="10"/>
      <c r="C45" s="11">
        <v>38</v>
      </c>
      <c r="D45" s="4" t="s">
        <v>120</v>
      </c>
      <c r="E45" s="13">
        <v>1</v>
      </c>
      <c r="F45" s="40">
        <f t="shared" si="3"/>
        <v>405</v>
      </c>
      <c r="G45" s="41"/>
      <c r="H45" s="40">
        <f t="shared" si="4"/>
        <v>0</v>
      </c>
      <c r="I45" s="72">
        <f t="shared" si="5"/>
        <v>405</v>
      </c>
      <c r="J45" s="63" t="s">
        <v>120</v>
      </c>
      <c r="K45" s="59"/>
      <c r="L45" s="59"/>
      <c r="M45" s="59"/>
      <c r="N45" s="60"/>
    </row>
    <row r="46" spans="1:19" s="6" customFormat="1" ht="20.100000000000001" customHeight="1" x14ac:dyDescent="0.25">
      <c r="A46" s="16"/>
      <c r="B46" s="10"/>
      <c r="C46" s="11">
        <v>39</v>
      </c>
      <c r="D46" s="4" t="s">
        <v>163</v>
      </c>
      <c r="E46" s="13">
        <v>1</v>
      </c>
      <c r="F46" s="40">
        <f t="shared" si="3"/>
        <v>405</v>
      </c>
      <c r="G46" s="41"/>
      <c r="H46" s="40">
        <f t="shared" si="4"/>
        <v>0</v>
      </c>
      <c r="I46" s="72">
        <f t="shared" si="5"/>
        <v>405</v>
      </c>
      <c r="J46" s="63" t="s">
        <v>163</v>
      </c>
      <c r="K46" s="59"/>
      <c r="L46" s="59"/>
      <c r="M46" s="59"/>
      <c r="N46" s="60"/>
      <c r="O46" s="27"/>
      <c r="P46" s="27"/>
      <c r="Q46" s="27"/>
      <c r="R46" s="27"/>
      <c r="S46" s="27"/>
    </row>
    <row r="47" spans="1:19" s="6" customFormat="1" ht="20.100000000000001" customHeight="1" x14ac:dyDescent="0.25">
      <c r="A47" s="16"/>
      <c r="B47" s="10"/>
      <c r="C47" s="11">
        <v>40</v>
      </c>
      <c r="D47" s="4" t="s">
        <v>166</v>
      </c>
      <c r="E47" s="13">
        <v>1</v>
      </c>
      <c r="F47" s="40">
        <f t="shared" si="3"/>
        <v>405</v>
      </c>
      <c r="G47" s="41"/>
      <c r="H47" s="40">
        <f t="shared" si="4"/>
        <v>0</v>
      </c>
      <c r="I47" s="72">
        <f t="shared" si="5"/>
        <v>405</v>
      </c>
      <c r="J47" s="63" t="s">
        <v>166</v>
      </c>
      <c r="K47" s="59"/>
      <c r="L47" s="59"/>
      <c r="M47" s="59"/>
      <c r="N47" s="60"/>
      <c r="O47" s="27"/>
      <c r="P47" s="27"/>
      <c r="Q47" s="27"/>
      <c r="R47" s="27"/>
      <c r="S47" s="27"/>
    </row>
    <row r="48" spans="1:19" s="6" customFormat="1" ht="20.100000000000001" customHeight="1" x14ac:dyDescent="0.25">
      <c r="A48" s="16"/>
      <c r="B48" s="10"/>
      <c r="C48" s="11">
        <v>41</v>
      </c>
      <c r="D48" s="51" t="s">
        <v>154</v>
      </c>
      <c r="E48" s="52">
        <v>1</v>
      </c>
      <c r="F48" s="40">
        <f t="shared" si="3"/>
        <v>405</v>
      </c>
      <c r="G48" s="41"/>
      <c r="H48" s="40">
        <f t="shared" si="4"/>
        <v>0</v>
      </c>
      <c r="I48" s="72">
        <f t="shared" si="5"/>
        <v>405</v>
      </c>
      <c r="J48" s="67" t="s">
        <v>154</v>
      </c>
      <c r="K48" s="68"/>
      <c r="L48" s="68"/>
      <c r="M48" s="68"/>
      <c r="N48" s="69"/>
      <c r="O48" s="27"/>
      <c r="P48" s="27"/>
      <c r="Q48" s="27"/>
      <c r="R48" s="27"/>
      <c r="S48" s="27"/>
    </row>
    <row r="49" spans="1:19" s="6" customFormat="1" ht="20.100000000000001" customHeight="1" x14ac:dyDescent="0.25">
      <c r="A49" s="16"/>
      <c r="B49" s="10"/>
      <c r="C49" s="11">
        <v>42</v>
      </c>
      <c r="D49" s="4" t="s">
        <v>38</v>
      </c>
      <c r="E49" s="13">
        <v>2</v>
      </c>
      <c r="F49" s="40">
        <f t="shared" si="3"/>
        <v>810</v>
      </c>
      <c r="G49" s="41"/>
      <c r="H49" s="40">
        <f t="shared" si="4"/>
        <v>0</v>
      </c>
      <c r="I49" s="72">
        <f t="shared" si="5"/>
        <v>810</v>
      </c>
      <c r="J49" s="63" t="s">
        <v>38</v>
      </c>
      <c r="K49" s="66"/>
      <c r="L49" s="66"/>
      <c r="M49" s="66"/>
      <c r="N49" s="60"/>
    </row>
    <row r="50" spans="1:19" s="44" customFormat="1" ht="20.100000000000001" customHeight="1" x14ac:dyDescent="0.25">
      <c r="A50" s="50"/>
      <c r="B50" s="71"/>
      <c r="C50" s="11">
        <v>43</v>
      </c>
      <c r="D50" s="51" t="s">
        <v>44</v>
      </c>
      <c r="E50" s="52">
        <v>2</v>
      </c>
      <c r="F50" s="40">
        <f t="shared" si="3"/>
        <v>810</v>
      </c>
      <c r="G50" s="41"/>
      <c r="H50" s="40">
        <f t="shared" si="4"/>
        <v>0</v>
      </c>
      <c r="I50" s="72">
        <f t="shared" si="5"/>
        <v>810</v>
      </c>
      <c r="J50" s="63" t="s">
        <v>44</v>
      </c>
      <c r="K50" s="76" t="s">
        <v>183</v>
      </c>
      <c r="L50" s="68"/>
      <c r="M50" s="68"/>
      <c r="N50" s="69"/>
    </row>
    <row r="51" spans="1:19" s="6" customFormat="1" ht="20.100000000000001" customHeight="1" x14ac:dyDescent="0.25">
      <c r="A51" s="16"/>
      <c r="B51" s="10"/>
      <c r="C51" s="11">
        <v>44</v>
      </c>
      <c r="D51" s="4" t="s">
        <v>46</v>
      </c>
      <c r="E51" s="13">
        <v>2</v>
      </c>
      <c r="F51" s="40">
        <f t="shared" si="3"/>
        <v>810</v>
      </c>
      <c r="G51" s="41"/>
      <c r="H51" s="40">
        <f t="shared" si="4"/>
        <v>0</v>
      </c>
      <c r="I51" s="72">
        <f t="shared" si="5"/>
        <v>810</v>
      </c>
      <c r="J51" s="63" t="s">
        <v>46</v>
      </c>
      <c r="K51" s="55"/>
      <c r="L51" s="55"/>
      <c r="M51" s="55"/>
      <c r="N51" s="56"/>
    </row>
    <row r="52" spans="1:19" s="6" customFormat="1" ht="20.100000000000001" customHeight="1" x14ac:dyDescent="0.25">
      <c r="A52" s="16"/>
      <c r="B52" s="10"/>
      <c r="C52" s="11">
        <v>45</v>
      </c>
      <c r="D52" s="4" t="s">
        <v>48</v>
      </c>
      <c r="E52" s="13">
        <v>2</v>
      </c>
      <c r="F52" s="40">
        <f t="shared" si="3"/>
        <v>810</v>
      </c>
      <c r="G52" s="41"/>
      <c r="H52" s="40">
        <f t="shared" si="4"/>
        <v>0</v>
      </c>
      <c r="I52" s="72">
        <f t="shared" si="5"/>
        <v>810</v>
      </c>
      <c r="J52" s="63" t="s">
        <v>48</v>
      </c>
      <c r="K52" s="55"/>
      <c r="L52" s="55"/>
      <c r="M52" s="55"/>
      <c r="N52" s="56"/>
    </row>
    <row r="53" spans="1:19" s="6" customFormat="1" ht="20.100000000000001" customHeight="1" x14ac:dyDescent="0.25">
      <c r="A53" s="16"/>
      <c r="B53" s="10"/>
      <c r="C53" s="11">
        <v>46</v>
      </c>
      <c r="D53" s="4" t="s">
        <v>49</v>
      </c>
      <c r="E53" s="13">
        <v>2</v>
      </c>
      <c r="F53" s="40">
        <f t="shared" si="3"/>
        <v>810</v>
      </c>
      <c r="G53" s="41"/>
      <c r="H53" s="40">
        <f t="shared" si="4"/>
        <v>0</v>
      </c>
      <c r="I53" s="72">
        <f t="shared" si="5"/>
        <v>810</v>
      </c>
      <c r="J53" s="63" t="s">
        <v>49</v>
      </c>
      <c r="K53" s="59"/>
      <c r="L53" s="59"/>
      <c r="M53" s="59"/>
      <c r="N53" s="60"/>
    </row>
    <row r="54" spans="1:19" s="6" customFormat="1" ht="20.100000000000001" customHeight="1" x14ac:dyDescent="0.25">
      <c r="A54" s="16"/>
      <c r="B54" s="10"/>
      <c r="C54" s="11">
        <v>47</v>
      </c>
      <c r="D54" s="4" t="s">
        <v>53</v>
      </c>
      <c r="E54" s="13">
        <v>2</v>
      </c>
      <c r="F54" s="40">
        <f t="shared" si="3"/>
        <v>810</v>
      </c>
      <c r="G54" s="41"/>
      <c r="H54" s="40">
        <f t="shared" si="4"/>
        <v>0</v>
      </c>
      <c r="I54" s="72">
        <f t="shared" si="5"/>
        <v>810</v>
      </c>
      <c r="J54" s="63" t="s">
        <v>53</v>
      </c>
      <c r="K54" s="59"/>
      <c r="L54" s="59"/>
      <c r="M54" s="59"/>
      <c r="N54" s="60"/>
    </row>
    <row r="55" spans="1:19" s="6" customFormat="1" ht="20.100000000000001" customHeight="1" x14ac:dyDescent="0.25">
      <c r="A55" s="16"/>
      <c r="B55" s="10"/>
      <c r="C55" s="11">
        <v>48</v>
      </c>
      <c r="D55" s="4" t="s">
        <v>59</v>
      </c>
      <c r="E55" s="13">
        <v>2</v>
      </c>
      <c r="F55" s="40">
        <f t="shared" si="3"/>
        <v>810</v>
      </c>
      <c r="G55" s="41"/>
      <c r="H55" s="40">
        <f t="shared" si="4"/>
        <v>0</v>
      </c>
      <c r="I55" s="72">
        <f t="shared" si="5"/>
        <v>810</v>
      </c>
      <c r="J55" s="63" t="s">
        <v>59</v>
      </c>
      <c r="K55" s="59"/>
      <c r="L55" s="59"/>
      <c r="M55" s="59"/>
      <c r="N55" s="60"/>
    </row>
    <row r="56" spans="1:19" s="6" customFormat="1" ht="20.100000000000001" customHeight="1" x14ac:dyDescent="0.25">
      <c r="A56" s="16"/>
      <c r="B56" s="10"/>
      <c r="C56" s="11">
        <v>49</v>
      </c>
      <c r="D56" s="4" t="s">
        <v>64</v>
      </c>
      <c r="E56" s="13">
        <v>2</v>
      </c>
      <c r="F56" s="40">
        <f t="shared" si="3"/>
        <v>810</v>
      </c>
      <c r="G56" s="41"/>
      <c r="H56" s="40">
        <f t="shared" si="4"/>
        <v>0</v>
      </c>
      <c r="I56" s="72">
        <f t="shared" si="5"/>
        <v>810</v>
      </c>
      <c r="J56" s="63" t="s">
        <v>64</v>
      </c>
      <c r="K56" s="59"/>
      <c r="L56" s="59"/>
      <c r="M56" s="59"/>
      <c r="N56" s="60"/>
    </row>
    <row r="57" spans="1:19" s="6" customFormat="1" ht="20.100000000000001" customHeight="1" x14ac:dyDescent="0.25">
      <c r="A57" s="16"/>
      <c r="B57" s="10"/>
      <c r="C57" s="11">
        <v>50</v>
      </c>
      <c r="D57" s="4" t="s">
        <v>70</v>
      </c>
      <c r="E57" s="13">
        <v>2</v>
      </c>
      <c r="F57" s="40">
        <f t="shared" si="3"/>
        <v>810</v>
      </c>
      <c r="G57" s="41"/>
      <c r="H57" s="40">
        <f t="shared" si="4"/>
        <v>0</v>
      </c>
      <c r="I57" s="72">
        <f t="shared" si="5"/>
        <v>810</v>
      </c>
      <c r="J57" s="63" t="s">
        <v>70</v>
      </c>
      <c r="K57" s="59"/>
      <c r="L57" s="59"/>
      <c r="M57" s="59"/>
      <c r="N57" s="60"/>
    </row>
    <row r="58" spans="1:19" s="6" customFormat="1" ht="20.100000000000001" customHeight="1" x14ac:dyDescent="0.25">
      <c r="A58" s="16"/>
      <c r="B58" s="10"/>
      <c r="C58" s="11">
        <v>51</v>
      </c>
      <c r="D58" s="4" t="s">
        <v>71</v>
      </c>
      <c r="E58" s="13">
        <v>2</v>
      </c>
      <c r="F58" s="40">
        <f t="shared" si="3"/>
        <v>810</v>
      </c>
      <c r="G58" s="41"/>
      <c r="H58" s="40">
        <f t="shared" si="4"/>
        <v>0</v>
      </c>
      <c r="I58" s="72">
        <f t="shared" si="5"/>
        <v>810</v>
      </c>
      <c r="J58" s="63" t="s">
        <v>71</v>
      </c>
      <c r="K58" s="59"/>
      <c r="L58" s="59"/>
      <c r="M58" s="59"/>
      <c r="N58" s="60"/>
    </row>
    <row r="59" spans="1:19" s="6" customFormat="1" ht="20.100000000000001" customHeight="1" x14ac:dyDescent="0.25">
      <c r="A59" s="16"/>
      <c r="B59" s="10"/>
      <c r="C59" s="11">
        <v>52</v>
      </c>
      <c r="D59" s="4" t="s">
        <v>74</v>
      </c>
      <c r="E59" s="13">
        <v>2</v>
      </c>
      <c r="F59" s="40">
        <f t="shared" si="3"/>
        <v>810</v>
      </c>
      <c r="G59" s="41"/>
      <c r="H59" s="40">
        <f t="shared" si="4"/>
        <v>0</v>
      </c>
      <c r="I59" s="72">
        <f t="shared" si="5"/>
        <v>810</v>
      </c>
      <c r="J59" s="63" t="s">
        <v>74</v>
      </c>
      <c r="K59" s="59"/>
      <c r="L59" s="59"/>
      <c r="M59" s="59"/>
      <c r="N59" s="60"/>
    </row>
    <row r="60" spans="1:19" s="6" customFormat="1" ht="20.100000000000001" customHeight="1" x14ac:dyDescent="0.25">
      <c r="A60" s="16"/>
      <c r="B60" s="10"/>
      <c r="C60" s="11">
        <v>53</v>
      </c>
      <c r="D60" s="4" t="s">
        <v>80</v>
      </c>
      <c r="E60" s="13">
        <v>2</v>
      </c>
      <c r="F60" s="40">
        <f t="shared" si="3"/>
        <v>810</v>
      </c>
      <c r="G60" s="41"/>
      <c r="H60" s="40">
        <f t="shared" si="4"/>
        <v>0</v>
      </c>
      <c r="I60" s="72">
        <f t="shared" si="5"/>
        <v>810</v>
      </c>
      <c r="J60" s="63" t="s">
        <v>80</v>
      </c>
      <c r="K60" s="59"/>
      <c r="L60" s="59"/>
      <c r="M60" s="59"/>
      <c r="N60" s="60"/>
    </row>
    <row r="61" spans="1:19" s="6" customFormat="1" ht="20.100000000000001" customHeight="1" x14ac:dyDescent="0.25">
      <c r="A61" s="16"/>
      <c r="B61" s="10"/>
      <c r="C61" s="11">
        <v>54</v>
      </c>
      <c r="D61" s="4" t="s">
        <v>86</v>
      </c>
      <c r="E61" s="13">
        <v>2</v>
      </c>
      <c r="F61" s="40">
        <f t="shared" si="3"/>
        <v>810</v>
      </c>
      <c r="G61" s="41"/>
      <c r="H61" s="40">
        <f t="shared" si="4"/>
        <v>0</v>
      </c>
      <c r="I61" s="72">
        <f t="shared" si="5"/>
        <v>810</v>
      </c>
      <c r="J61" s="63" t="s">
        <v>86</v>
      </c>
      <c r="K61" s="59"/>
      <c r="L61" s="59"/>
      <c r="M61" s="59"/>
      <c r="N61" s="60"/>
      <c r="O61" s="18"/>
      <c r="P61" s="18"/>
      <c r="Q61" s="18"/>
    </row>
    <row r="62" spans="1:19" s="6" customFormat="1" ht="20.100000000000001" customHeight="1" x14ac:dyDescent="0.25">
      <c r="A62" s="16"/>
      <c r="B62" s="10"/>
      <c r="C62" s="11">
        <v>55</v>
      </c>
      <c r="D62" s="4" t="s">
        <v>89</v>
      </c>
      <c r="E62" s="13">
        <v>2</v>
      </c>
      <c r="F62" s="40">
        <f t="shared" si="3"/>
        <v>810</v>
      </c>
      <c r="G62" s="41"/>
      <c r="H62" s="40">
        <f t="shared" si="4"/>
        <v>0</v>
      </c>
      <c r="I62" s="72">
        <f t="shared" si="5"/>
        <v>810</v>
      </c>
      <c r="J62" s="63" t="s">
        <v>89</v>
      </c>
      <c r="K62" s="59"/>
      <c r="L62" s="59"/>
      <c r="M62" s="59"/>
      <c r="N62" s="60"/>
      <c r="O62" s="27"/>
      <c r="P62" s="27"/>
      <c r="Q62" s="27"/>
      <c r="R62" s="27"/>
      <c r="S62" s="27"/>
    </row>
    <row r="63" spans="1:19" s="6" customFormat="1" ht="20.100000000000001" customHeight="1" x14ac:dyDescent="0.25">
      <c r="A63" s="16"/>
      <c r="B63" s="10"/>
      <c r="C63" s="11">
        <v>56</v>
      </c>
      <c r="D63" s="4" t="s">
        <v>90</v>
      </c>
      <c r="E63" s="13">
        <v>2</v>
      </c>
      <c r="F63" s="40">
        <f t="shared" si="3"/>
        <v>810</v>
      </c>
      <c r="G63" s="41"/>
      <c r="H63" s="40">
        <f t="shared" si="4"/>
        <v>0</v>
      </c>
      <c r="I63" s="72">
        <f t="shared" si="5"/>
        <v>810</v>
      </c>
      <c r="J63" s="63" t="s">
        <v>90</v>
      </c>
      <c r="K63" s="59"/>
      <c r="L63" s="59"/>
      <c r="M63" s="59"/>
      <c r="N63" s="60"/>
      <c r="P63" s="19"/>
    </row>
    <row r="64" spans="1:19" s="6" customFormat="1" ht="20.100000000000001" customHeight="1" x14ac:dyDescent="0.25">
      <c r="A64" s="16"/>
      <c r="B64" s="10"/>
      <c r="C64" s="11">
        <v>57</v>
      </c>
      <c r="D64" s="4" t="s">
        <v>91</v>
      </c>
      <c r="E64" s="13">
        <v>2</v>
      </c>
      <c r="F64" s="40">
        <f t="shared" si="3"/>
        <v>810</v>
      </c>
      <c r="G64" s="41"/>
      <c r="H64" s="40">
        <f t="shared" si="4"/>
        <v>0</v>
      </c>
      <c r="I64" s="72">
        <f t="shared" si="5"/>
        <v>810</v>
      </c>
      <c r="J64" s="63" t="s">
        <v>91</v>
      </c>
      <c r="K64" s="59"/>
      <c r="L64" s="59"/>
      <c r="M64" s="59"/>
      <c r="N64" s="60"/>
      <c r="P64" s="19"/>
    </row>
    <row r="65" spans="1:14" s="6" customFormat="1" ht="20.100000000000001" customHeight="1" x14ac:dyDescent="0.25">
      <c r="A65" s="16"/>
      <c r="B65" s="10"/>
      <c r="C65" s="11">
        <v>58</v>
      </c>
      <c r="D65" s="4" t="s">
        <v>92</v>
      </c>
      <c r="E65" s="13">
        <v>2</v>
      </c>
      <c r="F65" s="40">
        <f t="shared" si="3"/>
        <v>810</v>
      </c>
      <c r="G65" s="41"/>
      <c r="H65" s="40">
        <f t="shared" si="4"/>
        <v>0</v>
      </c>
      <c r="I65" s="72">
        <f t="shared" si="5"/>
        <v>810</v>
      </c>
      <c r="J65" s="63" t="s">
        <v>92</v>
      </c>
      <c r="K65" s="59"/>
      <c r="L65" s="59"/>
      <c r="M65" s="59"/>
      <c r="N65" s="60"/>
    </row>
    <row r="66" spans="1:14" s="6" customFormat="1" ht="20.100000000000001" customHeight="1" x14ac:dyDescent="0.25">
      <c r="A66" s="16"/>
      <c r="B66" s="10"/>
      <c r="C66" s="11">
        <v>59</v>
      </c>
      <c r="D66" s="4" t="s">
        <v>103</v>
      </c>
      <c r="E66" s="13">
        <v>2</v>
      </c>
      <c r="F66" s="40">
        <f t="shared" si="3"/>
        <v>810</v>
      </c>
      <c r="G66" s="41"/>
      <c r="H66" s="40">
        <f t="shared" si="4"/>
        <v>0</v>
      </c>
      <c r="I66" s="72">
        <f t="shared" si="5"/>
        <v>810</v>
      </c>
      <c r="J66" s="63" t="s">
        <v>103</v>
      </c>
      <c r="K66" s="59" t="s">
        <v>104</v>
      </c>
      <c r="L66" s="59"/>
      <c r="M66" s="59"/>
      <c r="N66" s="60"/>
    </row>
    <row r="67" spans="1:14" s="6" customFormat="1" ht="20.100000000000001" customHeight="1" x14ac:dyDescent="0.25">
      <c r="A67" s="16"/>
      <c r="B67" s="10"/>
      <c r="C67" s="11">
        <v>60</v>
      </c>
      <c r="D67" s="4" t="s">
        <v>121</v>
      </c>
      <c r="E67" s="13">
        <v>2</v>
      </c>
      <c r="F67" s="40">
        <f t="shared" si="3"/>
        <v>810</v>
      </c>
      <c r="G67" s="41"/>
      <c r="H67" s="40">
        <f t="shared" si="4"/>
        <v>0</v>
      </c>
      <c r="I67" s="72">
        <f t="shared" si="5"/>
        <v>810</v>
      </c>
      <c r="J67" s="63" t="s">
        <v>121</v>
      </c>
      <c r="K67" s="59" t="s">
        <v>122</v>
      </c>
      <c r="L67" s="59"/>
      <c r="M67" s="59"/>
      <c r="N67" s="60"/>
    </row>
    <row r="68" spans="1:14" s="6" customFormat="1" ht="20.100000000000001" customHeight="1" x14ac:dyDescent="0.25">
      <c r="A68" s="16"/>
      <c r="B68" s="10"/>
      <c r="C68" s="11">
        <v>61</v>
      </c>
      <c r="D68" s="49" t="s">
        <v>127</v>
      </c>
      <c r="E68" s="13">
        <v>2</v>
      </c>
      <c r="F68" s="40">
        <f t="shared" si="3"/>
        <v>810</v>
      </c>
      <c r="G68" s="41"/>
      <c r="H68" s="40">
        <f t="shared" si="4"/>
        <v>0</v>
      </c>
      <c r="I68" s="72">
        <f t="shared" si="5"/>
        <v>810</v>
      </c>
      <c r="J68" s="63" t="s">
        <v>127</v>
      </c>
      <c r="K68" s="59" t="s">
        <v>128</v>
      </c>
      <c r="L68" s="59"/>
      <c r="M68" s="59"/>
      <c r="N68" s="60"/>
    </row>
    <row r="69" spans="1:14" s="6" customFormat="1" ht="20.100000000000001" customHeight="1" x14ac:dyDescent="0.25">
      <c r="A69" s="16"/>
      <c r="B69" s="10"/>
      <c r="C69" s="11">
        <v>62</v>
      </c>
      <c r="D69" s="4" t="s">
        <v>133</v>
      </c>
      <c r="E69" s="13">
        <v>2</v>
      </c>
      <c r="F69" s="40">
        <f t="shared" si="3"/>
        <v>810</v>
      </c>
      <c r="G69" s="41"/>
      <c r="H69" s="40">
        <f t="shared" si="4"/>
        <v>0</v>
      </c>
      <c r="I69" s="72">
        <f t="shared" si="5"/>
        <v>810</v>
      </c>
      <c r="J69" s="63" t="s">
        <v>133</v>
      </c>
      <c r="K69" s="59" t="s">
        <v>134</v>
      </c>
      <c r="L69" s="59"/>
      <c r="M69" s="59"/>
      <c r="N69" s="60"/>
    </row>
    <row r="70" spans="1:14" s="6" customFormat="1" ht="20.100000000000001" customHeight="1" x14ac:dyDescent="0.25">
      <c r="A70" s="16"/>
      <c r="B70" s="10"/>
      <c r="C70" s="11">
        <v>64</v>
      </c>
      <c r="D70" s="4" t="s">
        <v>140</v>
      </c>
      <c r="E70" s="13">
        <v>1</v>
      </c>
      <c r="F70" s="40">
        <f t="shared" si="3"/>
        <v>405</v>
      </c>
      <c r="G70" s="41"/>
      <c r="H70" s="40">
        <f t="shared" si="4"/>
        <v>0</v>
      </c>
      <c r="I70" s="72">
        <f t="shared" si="5"/>
        <v>405</v>
      </c>
      <c r="J70" s="63" t="s">
        <v>140</v>
      </c>
      <c r="K70" s="59" t="s">
        <v>191</v>
      </c>
      <c r="L70" s="59"/>
      <c r="M70" s="59"/>
      <c r="N70" s="60"/>
    </row>
    <row r="71" spans="1:14" s="6" customFormat="1" ht="20.100000000000001" customHeight="1" x14ac:dyDescent="0.25">
      <c r="A71" s="16"/>
      <c r="B71" s="10"/>
      <c r="C71" s="11">
        <v>65</v>
      </c>
      <c r="D71" s="4" t="s">
        <v>149</v>
      </c>
      <c r="E71" s="13">
        <v>2</v>
      </c>
      <c r="F71" s="40">
        <f t="shared" ref="F71:F100" si="6">SUM($I$1*E71)</f>
        <v>810</v>
      </c>
      <c r="G71" s="41"/>
      <c r="H71" s="40">
        <f t="shared" ref="H71:H100" si="7">SUM($I$2*E71)</f>
        <v>0</v>
      </c>
      <c r="I71" s="72">
        <f t="shared" ref="I71:I100" si="8">F71+G71+H71</f>
        <v>810</v>
      </c>
      <c r="J71" s="63" t="s">
        <v>149</v>
      </c>
      <c r="K71" s="59" t="s">
        <v>152</v>
      </c>
      <c r="L71" s="59"/>
      <c r="M71" s="59"/>
      <c r="N71" s="60"/>
    </row>
    <row r="72" spans="1:14" s="6" customFormat="1" ht="20.100000000000001" customHeight="1" x14ac:dyDescent="0.25">
      <c r="A72" s="16"/>
      <c r="B72" s="10"/>
      <c r="C72" s="11">
        <v>66</v>
      </c>
      <c r="D72" s="4" t="s">
        <v>147</v>
      </c>
      <c r="E72" s="13">
        <v>2</v>
      </c>
      <c r="F72" s="40">
        <f t="shared" si="6"/>
        <v>810</v>
      </c>
      <c r="G72" s="41"/>
      <c r="H72" s="40">
        <f t="shared" si="7"/>
        <v>0</v>
      </c>
      <c r="I72" s="72">
        <f t="shared" si="8"/>
        <v>810</v>
      </c>
      <c r="J72" s="63" t="s">
        <v>147</v>
      </c>
      <c r="K72" s="59" t="s">
        <v>151</v>
      </c>
      <c r="L72" s="59"/>
      <c r="M72" s="59"/>
      <c r="N72" s="60"/>
    </row>
    <row r="73" spans="1:14" s="6" customFormat="1" ht="20.100000000000001" customHeight="1" x14ac:dyDescent="0.25">
      <c r="A73" s="16"/>
      <c r="B73" s="10"/>
      <c r="C73" s="11">
        <v>67</v>
      </c>
      <c r="D73" s="4" t="s">
        <v>157</v>
      </c>
      <c r="E73" s="13">
        <v>2</v>
      </c>
      <c r="F73" s="40">
        <f t="shared" si="6"/>
        <v>810</v>
      </c>
      <c r="G73" s="41"/>
      <c r="H73" s="40">
        <f t="shared" si="7"/>
        <v>0</v>
      </c>
      <c r="I73" s="72">
        <f t="shared" si="8"/>
        <v>810</v>
      </c>
      <c r="J73" s="63" t="s">
        <v>157</v>
      </c>
      <c r="K73" s="59" t="s">
        <v>158</v>
      </c>
      <c r="L73" s="59"/>
      <c r="M73" s="59"/>
      <c r="N73" s="60"/>
    </row>
    <row r="74" spans="1:14" s="6" customFormat="1" ht="20.100000000000001" customHeight="1" x14ac:dyDescent="0.25">
      <c r="A74" s="16"/>
      <c r="B74" s="10"/>
      <c r="C74" s="11">
        <v>68</v>
      </c>
      <c r="D74" s="4" t="s">
        <v>170</v>
      </c>
      <c r="E74" s="13">
        <v>2</v>
      </c>
      <c r="F74" s="40">
        <f t="shared" si="6"/>
        <v>810</v>
      </c>
      <c r="G74" s="41"/>
      <c r="H74" s="40">
        <f t="shared" si="7"/>
        <v>0</v>
      </c>
      <c r="I74" s="72">
        <f t="shared" si="8"/>
        <v>810</v>
      </c>
      <c r="J74" s="63" t="s">
        <v>170</v>
      </c>
      <c r="K74" s="59" t="s">
        <v>171</v>
      </c>
      <c r="L74" s="59"/>
      <c r="M74" s="59"/>
      <c r="N74" s="60"/>
    </row>
    <row r="75" spans="1:14" s="6" customFormat="1" ht="20.100000000000001" customHeight="1" x14ac:dyDescent="0.25">
      <c r="A75" s="16"/>
      <c r="B75" s="10"/>
      <c r="C75" s="11">
        <v>69</v>
      </c>
      <c r="D75" s="4" t="s">
        <v>36</v>
      </c>
      <c r="E75" s="17">
        <v>3</v>
      </c>
      <c r="F75" s="40">
        <f t="shared" si="6"/>
        <v>1215</v>
      </c>
      <c r="G75" s="41"/>
      <c r="H75" s="40">
        <f t="shared" si="7"/>
        <v>0</v>
      </c>
      <c r="I75" s="72">
        <f t="shared" si="8"/>
        <v>1215</v>
      </c>
      <c r="J75" s="64" t="s">
        <v>36</v>
      </c>
      <c r="K75" s="65"/>
      <c r="L75" s="65"/>
      <c r="M75" s="65"/>
      <c r="N75" s="60"/>
    </row>
    <row r="76" spans="1:14" s="6" customFormat="1" ht="20.100000000000001" customHeight="1" x14ac:dyDescent="0.25">
      <c r="A76" s="16"/>
      <c r="B76" s="10"/>
      <c r="C76" s="11">
        <v>70</v>
      </c>
      <c r="D76" s="4" t="s">
        <v>42</v>
      </c>
      <c r="E76" s="13">
        <v>3</v>
      </c>
      <c r="F76" s="40">
        <f t="shared" si="6"/>
        <v>1215</v>
      </c>
      <c r="G76" s="41"/>
      <c r="H76" s="40">
        <f t="shared" si="7"/>
        <v>0</v>
      </c>
      <c r="I76" s="72">
        <f t="shared" si="8"/>
        <v>1215</v>
      </c>
      <c r="J76" s="63" t="s">
        <v>42</v>
      </c>
      <c r="K76" s="55"/>
      <c r="L76" s="55"/>
      <c r="M76" s="55"/>
      <c r="N76" s="56"/>
    </row>
    <row r="77" spans="1:14" s="6" customFormat="1" ht="20.100000000000001" customHeight="1" x14ac:dyDescent="0.25">
      <c r="A77" s="16"/>
      <c r="B77" s="10"/>
      <c r="C77" s="11">
        <v>71</v>
      </c>
      <c r="D77" s="4" t="s">
        <v>43</v>
      </c>
      <c r="E77" s="13">
        <v>4</v>
      </c>
      <c r="F77" s="40">
        <f t="shared" si="6"/>
        <v>1620</v>
      </c>
      <c r="G77" s="41"/>
      <c r="H77" s="40">
        <f t="shared" si="7"/>
        <v>0</v>
      </c>
      <c r="I77" s="72">
        <f t="shared" si="8"/>
        <v>1620</v>
      </c>
      <c r="J77" s="63" t="s">
        <v>43</v>
      </c>
      <c r="K77" s="55" t="s">
        <v>198</v>
      </c>
      <c r="L77" s="55" t="s">
        <v>199</v>
      </c>
      <c r="M77" s="55" t="s">
        <v>197</v>
      </c>
      <c r="N77" s="56"/>
    </row>
    <row r="78" spans="1:14" s="6" customFormat="1" ht="20.100000000000001" customHeight="1" x14ac:dyDescent="0.25">
      <c r="A78" s="16"/>
      <c r="B78" s="10"/>
      <c r="C78" s="11">
        <v>72</v>
      </c>
      <c r="D78" s="4" t="s">
        <v>76</v>
      </c>
      <c r="E78" s="13">
        <v>3</v>
      </c>
      <c r="F78" s="40">
        <f t="shared" si="6"/>
        <v>1215</v>
      </c>
      <c r="G78" s="41"/>
      <c r="H78" s="40">
        <f t="shared" si="7"/>
        <v>0</v>
      </c>
      <c r="I78" s="72">
        <f t="shared" si="8"/>
        <v>1215</v>
      </c>
      <c r="J78" s="63" t="s">
        <v>76</v>
      </c>
      <c r="K78" s="59"/>
      <c r="L78" s="59"/>
      <c r="M78" s="59"/>
      <c r="N78" s="60"/>
    </row>
    <row r="79" spans="1:14" s="6" customFormat="1" ht="20.100000000000001" customHeight="1" x14ac:dyDescent="0.25">
      <c r="A79" s="16"/>
      <c r="B79" s="10"/>
      <c r="C79" s="11">
        <v>73</v>
      </c>
      <c r="D79" s="5" t="s">
        <v>77</v>
      </c>
      <c r="E79" s="13">
        <v>2</v>
      </c>
      <c r="F79" s="40">
        <f t="shared" si="6"/>
        <v>810</v>
      </c>
      <c r="G79" s="41"/>
      <c r="H79" s="40">
        <f t="shared" si="7"/>
        <v>0</v>
      </c>
      <c r="I79" s="72">
        <f t="shared" si="8"/>
        <v>810</v>
      </c>
      <c r="J79" s="63" t="s">
        <v>77</v>
      </c>
      <c r="K79" s="128" t="s">
        <v>206</v>
      </c>
      <c r="L79" s="59"/>
      <c r="M79" s="59"/>
      <c r="N79" s="60"/>
    </row>
    <row r="80" spans="1:14" s="6" customFormat="1" ht="20.100000000000001" customHeight="1" x14ac:dyDescent="0.25">
      <c r="A80" s="16"/>
      <c r="B80" s="10"/>
      <c r="C80" s="11">
        <v>74</v>
      </c>
      <c r="D80" s="5" t="s">
        <v>79</v>
      </c>
      <c r="E80" s="13">
        <v>3</v>
      </c>
      <c r="F80" s="40">
        <f t="shared" si="6"/>
        <v>1215</v>
      </c>
      <c r="G80" s="41"/>
      <c r="H80" s="40">
        <f t="shared" si="7"/>
        <v>0</v>
      </c>
      <c r="I80" s="72">
        <f t="shared" si="8"/>
        <v>1215</v>
      </c>
      <c r="J80" s="63" t="s">
        <v>79</v>
      </c>
      <c r="K80" s="59"/>
      <c r="L80" s="59"/>
      <c r="M80" s="59"/>
      <c r="N80" s="60"/>
    </row>
    <row r="81" spans="1:16" s="6" customFormat="1" ht="20.100000000000001" customHeight="1" x14ac:dyDescent="0.25">
      <c r="A81" s="16"/>
      <c r="B81" s="10"/>
      <c r="C81" s="11">
        <v>75</v>
      </c>
      <c r="D81" s="4" t="s">
        <v>85</v>
      </c>
      <c r="E81" s="13">
        <v>3</v>
      </c>
      <c r="F81" s="40">
        <f t="shared" si="6"/>
        <v>1215</v>
      </c>
      <c r="G81" s="41"/>
      <c r="H81" s="40">
        <f t="shared" si="7"/>
        <v>0</v>
      </c>
      <c r="I81" s="72">
        <f t="shared" si="8"/>
        <v>1215</v>
      </c>
      <c r="J81" s="63" t="s">
        <v>85</v>
      </c>
      <c r="K81" s="59"/>
      <c r="L81" s="59"/>
      <c r="M81" s="59"/>
      <c r="N81" s="60"/>
    </row>
    <row r="82" spans="1:16" s="6" customFormat="1" ht="20.100000000000001" customHeight="1" x14ac:dyDescent="0.25">
      <c r="A82" s="16"/>
      <c r="B82" s="10"/>
      <c r="C82" s="11">
        <v>76</v>
      </c>
      <c r="D82" s="4" t="s">
        <v>95</v>
      </c>
      <c r="E82" s="13">
        <v>3</v>
      </c>
      <c r="F82" s="40">
        <f t="shared" si="6"/>
        <v>1215</v>
      </c>
      <c r="G82" s="41"/>
      <c r="H82" s="40">
        <f t="shared" si="7"/>
        <v>0</v>
      </c>
      <c r="I82" s="72">
        <f t="shared" si="8"/>
        <v>1215</v>
      </c>
      <c r="J82" s="63" t="s">
        <v>95</v>
      </c>
      <c r="K82" s="59" t="s">
        <v>175</v>
      </c>
      <c r="L82" s="59" t="s">
        <v>176</v>
      </c>
      <c r="M82" s="59"/>
      <c r="N82" s="60"/>
    </row>
    <row r="83" spans="1:16" s="6" customFormat="1" ht="20.100000000000001" customHeight="1" x14ac:dyDescent="0.25">
      <c r="A83" s="16"/>
      <c r="B83" s="10"/>
      <c r="C83" s="11">
        <v>77</v>
      </c>
      <c r="D83" s="4" t="s">
        <v>105</v>
      </c>
      <c r="E83" s="13">
        <v>3</v>
      </c>
      <c r="F83" s="40">
        <f t="shared" si="6"/>
        <v>1215</v>
      </c>
      <c r="G83" s="41"/>
      <c r="H83" s="40">
        <f t="shared" si="7"/>
        <v>0</v>
      </c>
      <c r="I83" s="72">
        <f t="shared" si="8"/>
        <v>1215</v>
      </c>
      <c r="J83" s="63" t="s">
        <v>105</v>
      </c>
      <c r="K83" s="59" t="s">
        <v>106</v>
      </c>
      <c r="L83" s="59" t="s">
        <v>107</v>
      </c>
      <c r="M83" s="59"/>
      <c r="N83" s="60"/>
    </row>
    <row r="84" spans="1:16" s="6" customFormat="1" ht="20.100000000000001" customHeight="1" x14ac:dyDescent="0.25">
      <c r="A84" s="16"/>
      <c r="B84" s="10"/>
      <c r="C84" s="11">
        <v>78</v>
      </c>
      <c r="D84" s="4" t="s">
        <v>112</v>
      </c>
      <c r="E84" s="13">
        <v>3</v>
      </c>
      <c r="F84" s="40">
        <f t="shared" si="6"/>
        <v>1215</v>
      </c>
      <c r="G84" s="41"/>
      <c r="H84" s="40">
        <f t="shared" si="7"/>
        <v>0</v>
      </c>
      <c r="I84" s="72">
        <f t="shared" si="8"/>
        <v>1215</v>
      </c>
      <c r="J84" s="63" t="s">
        <v>112</v>
      </c>
      <c r="K84" s="59" t="s">
        <v>113</v>
      </c>
      <c r="L84" s="59" t="s">
        <v>114</v>
      </c>
      <c r="M84" s="59"/>
      <c r="N84" s="60"/>
    </row>
    <row r="85" spans="1:16" s="6" customFormat="1" ht="20.100000000000001" customHeight="1" x14ac:dyDescent="0.25">
      <c r="A85" s="16"/>
      <c r="B85" s="10"/>
      <c r="C85" s="11">
        <v>79</v>
      </c>
      <c r="D85" s="4" t="s">
        <v>123</v>
      </c>
      <c r="E85" s="13">
        <v>3</v>
      </c>
      <c r="F85" s="40">
        <f t="shared" si="6"/>
        <v>1215</v>
      </c>
      <c r="G85" s="41"/>
      <c r="H85" s="40">
        <f t="shared" si="7"/>
        <v>0</v>
      </c>
      <c r="I85" s="72">
        <f t="shared" si="8"/>
        <v>1215</v>
      </c>
      <c r="J85" s="63" t="s">
        <v>123</v>
      </c>
      <c r="K85" s="59" t="s">
        <v>125</v>
      </c>
      <c r="L85" s="59" t="s">
        <v>126</v>
      </c>
      <c r="M85" s="59" t="s">
        <v>124</v>
      </c>
      <c r="N85" s="60" t="s">
        <v>17</v>
      </c>
    </row>
    <row r="86" spans="1:16" s="6" customFormat="1" ht="20.100000000000001" customHeight="1" x14ac:dyDescent="0.25">
      <c r="A86" s="16"/>
      <c r="B86" s="10"/>
      <c r="C86" s="11">
        <v>80</v>
      </c>
      <c r="D86" s="49" t="s">
        <v>129</v>
      </c>
      <c r="E86" s="13">
        <v>3</v>
      </c>
      <c r="F86" s="40">
        <f t="shared" si="6"/>
        <v>1215</v>
      </c>
      <c r="G86" s="41"/>
      <c r="H86" s="40">
        <f t="shared" si="7"/>
        <v>0</v>
      </c>
      <c r="I86" s="72">
        <f t="shared" si="8"/>
        <v>1215</v>
      </c>
      <c r="J86" s="63" t="s">
        <v>129</v>
      </c>
      <c r="K86" s="59" t="s">
        <v>131</v>
      </c>
      <c r="L86" s="59" t="s">
        <v>132</v>
      </c>
      <c r="M86" s="59" t="s">
        <v>130</v>
      </c>
      <c r="N86" s="60" t="s">
        <v>17</v>
      </c>
    </row>
    <row r="87" spans="1:16" s="6" customFormat="1" ht="20.100000000000001" customHeight="1" x14ac:dyDescent="0.25">
      <c r="A87" s="16"/>
      <c r="B87" s="10"/>
      <c r="C87" s="11">
        <v>81</v>
      </c>
      <c r="D87" s="4" t="s">
        <v>99</v>
      </c>
      <c r="E87" s="13">
        <v>3</v>
      </c>
      <c r="F87" s="40">
        <f t="shared" si="6"/>
        <v>1215</v>
      </c>
      <c r="G87" s="41"/>
      <c r="H87" s="40">
        <f t="shared" si="7"/>
        <v>0</v>
      </c>
      <c r="I87" s="72">
        <f t="shared" si="8"/>
        <v>1215</v>
      </c>
      <c r="J87" s="63" t="s">
        <v>99</v>
      </c>
      <c r="K87" s="59" t="s">
        <v>135</v>
      </c>
      <c r="L87" s="59" t="s">
        <v>136</v>
      </c>
      <c r="M87" s="59"/>
      <c r="N87" s="60"/>
    </row>
    <row r="88" spans="1:16" s="6" customFormat="1" ht="20.100000000000001" customHeight="1" x14ac:dyDescent="0.25">
      <c r="A88" s="16"/>
      <c r="B88" s="10"/>
      <c r="C88" s="11">
        <v>82</v>
      </c>
      <c r="D88" s="4" t="s">
        <v>141</v>
      </c>
      <c r="E88" s="13">
        <v>3</v>
      </c>
      <c r="F88" s="40">
        <f t="shared" si="6"/>
        <v>1215</v>
      </c>
      <c r="G88" s="41"/>
      <c r="H88" s="40">
        <f t="shared" si="7"/>
        <v>0</v>
      </c>
      <c r="I88" s="72">
        <f t="shared" si="8"/>
        <v>1215</v>
      </c>
      <c r="J88" s="63" t="s">
        <v>141</v>
      </c>
      <c r="K88" s="59" t="s">
        <v>142</v>
      </c>
      <c r="L88" s="59" t="s">
        <v>143</v>
      </c>
      <c r="M88" s="59"/>
      <c r="N88" s="60"/>
    </row>
    <row r="89" spans="1:16" s="6" customFormat="1" ht="20.100000000000001" customHeight="1" x14ac:dyDescent="0.25">
      <c r="A89" s="16"/>
      <c r="B89" s="10"/>
      <c r="C89" s="11">
        <v>83</v>
      </c>
      <c r="D89" s="4" t="s">
        <v>144</v>
      </c>
      <c r="E89" s="13">
        <v>3</v>
      </c>
      <c r="F89" s="40">
        <f t="shared" si="6"/>
        <v>1215</v>
      </c>
      <c r="G89" s="41"/>
      <c r="H89" s="40">
        <f t="shared" si="7"/>
        <v>0</v>
      </c>
      <c r="I89" s="72">
        <f t="shared" si="8"/>
        <v>1215</v>
      </c>
      <c r="J89" s="63" t="s">
        <v>144</v>
      </c>
      <c r="K89" s="59" t="s">
        <v>145</v>
      </c>
      <c r="L89" s="59" t="s">
        <v>146</v>
      </c>
      <c r="M89" s="59"/>
      <c r="N89" s="60"/>
    </row>
    <row r="90" spans="1:16" s="6" customFormat="1" ht="20.100000000000001" customHeight="1" x14ac:dyDescent="0.25">
      <c r="A90" s="16"/>
      <c r="B90" s="10"/>
      <c r="C90" s="11">
        <v>84</v>
      </c>
      <c r="D90" s="4" t="s">
        <v>148</v>
      </c>
      <c r="E90" s="13">
        <v>3</v>
      </c>
      <c r="F90" s="40">
        <f t="shared" si="6"/>
        <v>1215</v>
      </c>
      <c r="G90" s="41"/>
      <c r="H90" s="40">
        <f t="shared" si="7"/>
        <v>0</v>
      </c>
      <c r="I90" s="72">
        <f t="shared" si="8"/>
        <v>1215</v>
      </c>
      <c r="J90" s="63" t="s">
        <v>148</v>
      </c>
      <c r="K90" s="59" t="s">
        <v>150</v>
      </c>
      <c r="L90" s="59" t="s">
        <v>153</v>
      </c>
      <c r="M90" s="59"/>
      <c r="N90" s="60"/>
    </row>
    <row r="91" spans="1:16" s="6" customFormat="1" ht="20.100000000000001" customHeight="1" x14ac:dyDescent="0.25">
      <c r="A91" s="16"/>
      <c r="B91" s="10"/>
      <c r="C91" s="11">
        <v>85</v>
      </c>
      <c r="D91" s="4" t="s">
        <v>82</v>
      </c>
      <c r="E91" s="13">
        <v>4</v>
      </c>
      <c r="F91" s="40">
        <f t="shared" si="6"/>
        <v>1620</v>
      </c>
      <c r="G91" s="41"/>
      <c r="H91" s="40">
        <f t="shared" si="7"/>
        <v>0</v>
      </c>
      <c r="I91" s="72">
        <f t="shared" si="8"/>
        <v>1620</v>
      </c>
      <c r="J91" s="63" t="s">
        <v>82</v>
      </c>
      <c r="K91" s="59"/>
      <c r="L91" s="59"/>
      <c r="M91" s="59"/>
      <c r="N91" s="60"/>
      <c r="O91" s="6" t="s">
        <v>155</v>
      </c>
    </row>
    <row r="92" spans="1:16" s="6" customFormat="1" ht="20.100000000000001" customHeight="1" x14ac:dyDescent="0.25">
      <c r="A92" s="16"/>
      <c r="B92" s="10"/>
      <c r="C92" s="11">
        <v>86</v>
      </c>
      <c r="D92" s="4" t="s">
        <v>83</v>
      </c>
      <c r="E92" s="13">
        <v>3</v>
      </c>
      <c r="F92" s="40">
        <f t="shared" si="6"/>
        <v>1215</v>
      </c>
      <c r="G92" s="41"/>
      <c r="H92" s="40">
        <f t="shared" si="7"/>
        <v>0</v>
      </c>
      <c r="I92" s="72">
        <f t="shared" si="8"/>
        <v>1215</v>
      </c>
      <c r="J92" s="63" t="s">
        <v>83</v>
      </c>
      <c r="K92" s="59"/>
      <c r="L92" s="59"/>
      <c r="M92" s="59" t="s">
        <v>195</v>
      </c>
      <c r="N92" s="60"/>
      <c r="O92" s="6" t="s">
        <v>159</v>
      </c>
    </row>
    <row r="93" spans="1:16" s="6" customFormat="1" ht="20.100000000000001" customHeight="1" x14ac:dyDescent="0.25">
      <c r="A93" s="16"/>
      <c r="B93" s="10"/>
      <c r="C93" s="11">
        <v>87</v>
      </c>
      <c r="D93" s="4" t="s">
        <v>108</v>
      </c>
      <c r="E93" s="13">
        <v>4</v>
      </c>
      <c r="F93" s="40">
        <f t="shared" si="6"/>
        <v>1620</v>
      </c>
      <c r="G93" s="41"/>
      <c r="H93" s="40">
        <f t="shared" si="7"/>
        <v>0</v>
      </c>
      <c r="I93" s="72">
        <f t="shared" si="8"/>
        <v>1620</v>
      </c>
      <c r="J93" s="63" t="s">
        <v>108</v>
      </c>
      <c r="K93" s="59" t="s">
        <v>109</v>
      </c>
      <c r="L93" s="59" t="s">
        <v>110</v>
      </c>
      <c r="M93" s="59" t="s">
        <v>111</v>
      </c>
      <c r="N93" s="60"/>
      <c r="O93" s="6" t="s">
        <v>164</v>
      </c>
      <c r="P93" s="6" t="s">
        <v>162</v>
      </c>
    </row>
    <row r="94" spans="1:16" s="6" customFormat="1" ht="20.100000000000001" customHeight="1" x14ac:dyDescent="0.25">
      <c r="A94" s="16"/>
      <c r="B94" s="10"/>
      <c r="C94" s="11">
        <v>88</v>
      </c>
      <c r="D94" s="4" t="s">
        <v>69</v>
      </c>
      <c r="E94" s="13">
        <v>4</v>
      </c>
      <c r="F94" s="40">
        <f t="shared" si="6"/>
        <v>1620</v>
      </c>
      <c r="G94" s="41"/>
      <c r="H94" s="40">
        <f t="shared" si="7"/>
        <v>0</v>
      </c>
      <c r="I94" s="72">
        <f t="shared" si="8"/>
        <v>1620</v>
      </c>
      <c r="J94" s="63" t="s">
        <v>69</v>
      </c>
      <c r="K94" s="59" t="s">
        <v>119</v>
      </c>
      <c r="L94" s="59" t="s">
        <v>118</v>
      </c>
      <c r="M94" s="59"/>
      <c r="N94" s="60"/>
    </row>
    <row r="95" spans="1:16" s="44" customFormat="1" ht="20.100000000000001" customHeight="1" x14ac:dyDescent="0.25">
      <c r="A95" s="50"/>
      <c r="B95" s="10"/>
      <c r="C95" s="11">
        <v>89</v>
      </c>
      <c r="D95" s="4" t="s">
        <v>137</v>
      </c>
      <c r="E95" s="13">
        <v>4</v>
      </c>
      <c r="F95" s="40">
        <f t="shared" si="6"/>
        <v>1620</v>
      </c>
      <c r="G95" s="41"/>
      <c r="H95" s="40">
        <f t="shared" si="7"/>
        <v>0</v>
      </c>
      <c r="I95" s="72">
        <f t="shared" si="8"/>
        <v>1620</v>
      </c>
      <c r="J95" s="63" t="s">
        <v>137</v>
      </c>
      <c r="K95" s="59" t="s">
        <v>172</v>
      </c>
      <c r="L95" s="59" t="s">
        <v>173</v>
      </c>
      <c r="M95" s="59" t="s">
        <v>174</v>
      </c>
      <c r="N95" s="60" t="s">
        <v>17</v>
      </c>
      <c r="O95" s="44" t="s">
        <v>155</v>
      </c>
    </row>
    <row r="96" spans="1:16" s="6" customFormat="1" ht="20.100000000000001" customHeight="1" x14ac:dyDescent="0.25">
      <c r="A96" s="16"/>
      <c r="B96" s="10"/>
      <c r="C96" s="11">
        <v>90</v>
      </c>
      <c r="D96" s="4" t="s">
        <v>184</v>
      </c>
      <c r="E96" s="13">
        <v>5</v>
      </c>
      <c r="F96" s="40">
        <f t="shared" si="6"/>
        <v>2025</v>
      </c>
      <c r="G96" s="41"/>
      <c r="H96" s="40">
        <f t="shared" si="7"/>
        <v>0</v>
      </c>
      <c r="I96" s="72">
        <f t="shared" si="8"/>
        <v>2025</v>
      </c>
      <c r="J96" s="63" t="s">
        <v>93</v>
      </c>
      <c r="K96" s="59"/>
      <c r="L96" s="59"/>
      <c r="M96" s="59"/>
      <c r="N96" s="60"/>
    </row>
    <row r="97" spans="1:14" s="6" customFormat="1" ht="20.100000000000001" customHeight="1" x14ac:dyDescent="0.25">
      <c r="A97" s="16"/>
      <c r="B97" s="22"/>
      <c r="C97" s="11">
        <v>91</v>
      </c>
      <c r="D97" s="4" t="s">
        <v>185</v>
      </c>
      <c r="E97" s="52">
        <v>1</v>
      </c>
      <c r="F97" s="40">
        <f t="shared" si="6"/>
        <v>405</v>
      </c>
      <c r="G97" s="41"/>
      <c r="H97" s="40">
        <f t="shared" si="7"/>
        <v>0</v>
      </c>
      <c r="I97" s="72">
        <f t="shared" si="8"/>
        <v>405</v>
      </c>
      <c r="J97" s="53"/>
      <c r="K97" s="76"/>
      <c r="L97" s="59"/>
      <c r="M97" s="59"/>
      <c r="N97" s="60"/>
    </row>
    <row r="98" spans="1:14" s="79" customFormat="1" ht="20.100000000000001" customHeight="1" x14ac:dyDescent="0.25">
      <c r="A98" s="77"/>
      <c r="B98" s="111" t="s">
        <v>188</v>
      </c>
      <c r="C98" s="122">
        <v>92</v>
      </c>
      <c r="D98" s="114" t="s">
        <v>187</v>
      </c>
      <c r="E98" s="78">
        <v>1</v>
      </c>
      <c r="F98" s="40">
        <f t="shared" si="6"/>
        <v>405</v>
      </c>
      <c r="G98" s="41"/>
      <c r="H98" s="40">
        <f t="shared" si="7"/>
        <v>0</v>
      </c>
      <c r="I98" s="72">
        <f t="shared" si="8"/>
        <v>405</v>
      </c>
      <c r="J98" s="115" t="s">
        <v>186</v>
      </c>
      <c r="K98" s="80"/>
      <c r="L98" s="112"/>
      <c r="M98" s="112"/>
      <c r="N98" s="113"/>
    </row>
    <row r="99" spans="1:14" s="6" customFormat="1" ht="20.100000000000001" customHeight="1" x14ac:dyDescent="0.25">
      <c r="A99" s="16"/>
      <c r="B99" s="22"/>
      <c r="C99" s="11">
        <v>93</v>
      </c>
      <c r="D99" s="4" t="s">
        <v>190</v>
      </c>
      <c r="E99" s="52">
        <v>1</v>
      </c>
      <c r="F99" s="40">
        <f t="shared" si="6"/>
        <v>405</v>
      </c>
      <c r="G99" s="41"/>
      <c r="H99" s="40">
        <f t="shared" si="7"/>
        <v>0</v>
      </c>
      <c r="I99" s="72">
        <f t="shared" si="8"/>
        <v>405</v>
      </c>
      <c r="J99" s="53" t="s">
        <v>190</v>
      </c>
      <c r="K99" s="76"/>
      <c r="L99" s="59"/>
      <c r="M99" s="59"/>
      <c r="N99" s="60"/>
    </row>
    <row r="100" spans="1:14" s="6" customFormat="1" ht="20.100000000000001" customHeight="1" x14ac:dyDescent="0.25">
      <c r="A100" s="16"/>
      <c r="B100" s="123" t="s">
        <v>194</v>
      </c>
      <c r="C100" s="11">
        <v>94</v>
      </c>
      <c r="D100" s="4" t="s">
        <v>192</v>
      </c>
      <c r="E100" s="13">
        <v>2</v>
      </c>
      <c r="F100" s="40">
        <f t="shared" si="6"/>
        <v>810</v>
      </c>
      <c r="G100" s="41"/>
      <c r="H100" s="40">
        <f t="shared" si="7"/>
        <v>0</v>
      </c>
      <c r="I100" s="72">
        <f t="shared" si="8"/>
        <v>810</v>
      </c>
      <c r="J100" s="53" t="s">
        <v>193</v>
      </c>
      <c r="K100" s="76"/>
      <c r="L100" s="59"/>
      <c r="M100" s="59"/>
      <c r="N100" s="60"/>
    </row>
    <row r="101" spans="1:14" s="6" customFormat="1" ht="20.100000000000001" customHeight="1" x14ac:dyDescent="0.25">
      <c r="A101" s="16"/>
      <c r="B101" s="22" t="s">
        <v>215</v>
      </c>
      <c r="C101" s="11">
        <v>95</v>
      </c>
      <c r="D101" s="4" t="s">
        <v>209</v>
      </c>
      <c r="E101" s="52">
        <v>1</v>
      </c>
      <c r="F101" s="40">
        <f>SUM($I$1*E101)</f>
        <v>405</v>
      </c>
      <c r="G101" s="41"/>
      <c r="H101" s="40">
        <f>SUM($I$2*E101)</f>
        <v>0</v>
      </c>
      <c r="I101" s="72">
        <f>F101+G101+H101</f>
        <v>405</v>
      </c>
      <c r="J101" s="53"/>
      <c r="K101" s="76"/>
      <c r="L101" s="59"/>
      <c r="M101" s="59"/>
      <c r="N101" s="60"/>
    </row>
    <row r="102" spans="1:14" s="6" customFormat="1" ht="20.100000000000001" customHeight="1" x14ac:dyDescent="0.25">
      <c r="A102" s="16"/>
      <c r="B102" s="22"/>
      <c r="C102" s="11"/>
      <c r="D102" s="4"/>
      <c r="E102" s="13"/>
      <c r="F102" s="14"/>
      <c r="G102" s="14"/>
      <c r="H102" s="14"/>
      <c r="I102" s="73"/>
      <c r="J102" s="63"/>
      <c r="K102" s="59"/>
      <c r="L102" s="59"/>
      <c r="M102" s="59"/>
      <c r="N102" s="60"/>
    </row>
    <row r="103" spans="1:14" s="6" customFormat="1" ht="20.100000000000001" customHeight="1" thickBot="1" x14ac:dyDescent="0.3">
      <c r="A103" s="16"/>
      <c r="B103" s="22"/>
      <c r="C103" s="11"/>
      <c r="D103" s="4"/>
      <c r="E103" s="23"/>
      <c r="F103" s="15"/>
      <c r="G103" s="15"/>
      <c r="H103" s="15"/>
      <c r="I103" s="74"/>
      <c r="J103" s="63"/>
      <c r="K103" s="59"/>
      <c r="L103" s="59"/>
      <c r="M103" s="59"/>
      <c r="N103" s="60"/>
    </row>
    <row r="104" spans="1:14" ht="33" customHeight="1" thickBot="1" x14ac:dyDescent="0.3">
      <c r="A104" s="46"/>
      <c r="B104" s="24"/>
      <c r="C104" s="25"/>
      <c r="D104" s="37" t="s">
        <v>102</v>
      </c>
      <c r="E104" s="26">
        <f>SUM(E8:E103)</f>
        <v>172</v>
      </c>
      <c r="F104" s="26">
        <f>SUM(F8:F103)</f>
        <v>69660</v>
      </c>
      <c r="G104" s="26">
        <f>SUM(G8:G103)</f>
        <v>0</v>
      </c>
      <c r="H104" s="26">
        <f>SUM(H8:H103)</f>
        <v>0</v>
      </c>
      <c r="I104" s="75">
        <f>SUM(I8:I103)</f>
        <v>69660</v>
      </c>
      <c r="J104" s="70"/>
    </row>
    <row r="105" spans="1:14" ht="20.100000000000001" customHeight="1" thickTop="1" x14ac:dyDescent="0.25">
      <c r="A105" s="47"/>
      <c r="C105" s="28"/>
      <c r="E105" s="29"/>
      <c r="F105" s="30"/>
      <c r="G105" s="30"/>
      <c r="H105" s="30"/>
      <c r="I105" s="31"/>
    </row>
    <row r="106" spans="1:14" ht="20.100000000000001" customHeight="1" x14ac:dyDescent="0.25">
      <c r="A106" s="47"/>
      <c r="C106" s="28"/>
      <c r="E106" s="29"/>
      <c r="F106" s="30"/>
      <c r="G106" s="30"/>
      <c r="H106" s="30"/>
      <c r="I106" s="31"/>
    </row>
    <row r="107" spans="1:14" ht="20.100000000000001" customHeight="1" x14ac:dyDescent="0.25">
      <c r="A107" s="47"/>
      <c r="C107" s="28"/>
      <c r="E107" s="29"/>
      <c r="F107" s="30"/>
      <c r="G107" s="30"/>
      <c r="H107" s="30"/>
      <c r="I107" s="31"/>
    </row>
    <row r="131" spans="1:9" ht="20.100000000000001" customHeight="1" x14ac:dyDescent="0.25">
      <c r="A131" s="47"/>
      <c r="C131" s="28"/>
      <c r="E131" s="29"/>
      <c r="F131" s="30"/>
      <c r="G131" s="30"/>
      <c r="H131" s="30"/>
      <c r="I131" s="31"/>
    </row>
    <row r="132" spans="1:9" ht="20.100000000000001" customHeight="1" x14ac:dyDescent="0.25">
      <c r="A132" s="47"/>
      <c r="C132" s="28"/>
      <c r="E132" s="29"/>
      <c r="F132" s="30"/>
      <c r="G132" s="30"/>
      <c r="H132" s="30"/>
      <c r="I132" s="31"/>
    </row>
    <row r="133" spans="1:9" ht="20.100000000000001" customHeight="1" x14ac:dyDescent="0.25">
      <c r="A133" s="47"/>
      <c r="C133" s="28"/>
      <c r="E133" s="29"/>
      <c r="F133" s="30"/>
      <c r="G133" s="30"/>
      <c r="H133" s="30"/>
      <c r="I133" s="31"/>
    </row>
    <row r="134" spans="1:9" ht="20.100000000000001" customHeight="1" x14ac:dyDescent="0.25">
      <c r="A134" s="47"/>
      <c r="C134" s="28"/>
      <c r="E134" s="29"/>
      <c r="F134" s="30"/>
      <c r="G134" s="30"/>
      <c r="H134" s="30"/>
      <c r="I134" s="31"/>
    </row>
    <row r="135" spans="1:9" ht="20.100000000000001" customHeight="1" x14ac:dyDescent="0.25">
      <c r="A135" s="47"/>
      <c r="C135" s="28"/>
      <c r="E135" s="3"/>
      <c r="F135" s="32"/>
      <c r="G135" s="32"/>
      <c r="H135" s="32"/>
      <c r="I135" s="32"/>
    </row>
    <row r="136" spans="1:9" ht="20.100000000000001" customHeight="1" x14ac:dyDescent="0.25">
      <c r="A136" s="47"/>
      <c r="C136" s="28"/>
      <c r="E136" s="3"/>
      <c r="F136" s="32"/>
      <c r="G136" s="32"/>
      <c r="H136" s="32"/>
      <c r="I136" s="32"/>
    </row>
  </sheetData>
  <phoneticPr fontId="0" type="noConversion"/>
  <pageMargins left="0.27559055118110237" right="0.19685039370078741" top="0.31496062992125984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รายการเปลี่ยนแปลง</vt:lpstr>
      <vt:lpstr>สพป.3</vt:lpstr>
      <vt:lpstr>รายการเปลี่ยนแปลง!Print_Titles</vt:lpstr>
      <vt:lpstr>สพป.3!Print_Titles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2026-06-26T13:06:03Z</cp:lastPrinted>
  <dcterms:created xsi:type="dcterms:W3CDTF">2018-01-05T06:02:15Z</dcterms:created>
  <dcterms:modified xsi:type="dcterms:W3CDTF">2026-06-29T06:19:36Z</dcterms:modified>
</cp:coreProperties>
</file>