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7-กค-69\7-ประจำ-ขึ้น\"/>
    </mc:Choice>
  </mc:AlternateContent>
  <xr:revisionPtr revIDLastSave="0" documentId="13_ncr:1_{1E5244A3-21DD-4BD9-ADE9-CB9E64677B87}" xr6:coauthVersionLast="47" xr6:coauthVersionMax="47" xr10:uidLastSave="{00000000-0000-0000-0000-000000000000}"/>
  <bookViews>
    <workbookView xWindow="-108" yWindow="-108" windowWidth="23256" windowHeight="12456" tabRatio="926" xr2:uid="{1DBDFD3D-4992-4850-9734-09A6037DB8F4}"/>
  </bookViews>
  <sheets>
    <sheet name="รายการเปลี่ยนแปลง-หน่วย-อำเภอ" sheetId="16" r:id="rId1"/>
    <sheet name="งบ-เงิน" sheetId="47" r:id="rId2"/>
    <sheet name="เชียงดาว" sheetId="3" r:id="rId3"/>
    <sheet name="ฝาง" sheetId="6" r:id="rId4"/>
    <sheet name="เมือง" sheetId="4" r:id="rId5"/>
    <sheet name="แม่ริม" sheetId="7" r:id="rId6"/>
    <sheet name="แม่วาง" sheetId="8" r:id="rId7"/>
    <sheet name="แม่อาย" sheetId="9" r:id="rId8"/>
    <sheet name="สันทราย" sheetId="10" r:id="rId9"/>
    <sheet name="สันป่าตอง" sheetId="11" r:id="rId10"/>
    <sheet name="หางดง" sheetId="45" r:id="rId11"/>
  </sheets>
  <definedNames>
    <definedName name="_xlnm.Print_Titles" localSheetId="2">เชียงดาว!$2:$3</definedName>
    <definedName name="_xlnm.Print_Titles" localSheetId="3">ฝาง!$2:$3</definedName>
    <definedName name="_xlnm.Print_Titles" localSheetId="4">เมือง!$2:$3</definedName>
    <definedName name="_xlnm.Print_Titles" localSheetId="5">แม่ริม!$2:$3</definedName>
    <definedName name="_xlnm.Print_Titles" localSheetId="6">แม่วาง!$2:$3</definedName>
    <definedName name="_xlnm.Print_Titles" localSheetId="7">แม่อาย!$2:$3</definedName>
    <definedName name="_xlnm.Print_Titles" localSheetId="0">'รายการเปลี่ยนแปลง-หน่วย-อำเภอ'!$6:$7</definedName>
    <definedName name="_xlnm.Print_Titles" localSheetId="8">สันทราย!$2:$3</definedName>
    <definedName name="_xlnm.Print_Titles" localSheetId="9">สันป่าตอง!$2:$3</definedName>
    <definedName name="_xlnm.Print_Titles" localSheetId="10">หางดง!$2:$3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9" i="4" l="1"/>
  <c r="K119" i="4" s="1"/>
  <c r="G119" i="4"/>
  <c r="I54" i="16"/>
  <c r="I53" i="16"/>
  <c r="I51" i="16"/>
  <c r="I49" i="16"/>
  <c r="I48" i="16"/>
  <c r="I46" i="16"/>
  <c r="I45" i="16"/>
  <c r="I44" i="16"/>
  <c r="F68" i="16"/>
  <c r="I69" i="4"/>
  <c r="K69" i="4"/>
  <c r="G69" i="4"/>
  <c r="I13" i="8"/>
  <c r="J13" i="8"/>
  <c r="G13" i="8"/>
  <c r="I68" i="4"/>
  <c r="K68" i="4"/>
  <c r="G68" i="4"/>
  <c r="J154" i="4"/>
  <c r="I122" i="4"/>
  <c r="K122" i="4" s="1"/>
  <c r="G122" i="4"/>
  <c r="I117" i="4"/>
  <c r="K117" i="4"/>
  <c r="G117" i="4"/>
  <c r="I70" i="4"/>
  <c r="K70" i="4"/>
  <c r="G70" i="4"/>
  <c r="H16" i="8"/>
  <c r="I12" i="8"/>
  <c r="J12" i="8" s="1"/>
  <c r="G12" i="8"/>
  <c r="I116" i="4"/>
  <c r="K116" i="4"/>
  <c r="G116" i="4"/>
  <c r="I5" i="9"/>
  <c r="J5" i="9"/>
  <c r="G5" i="9"/>
  <c r="I7" i="3"/>
  <c r="J7" i="3" s="1"/>
  <c r="G7" i="3"/>
  <c r="I6" i="3"/>
  <c r="J6" i="3"/>
  <c r="G6" i="3"/>
  <c r="I5" i="3"/>
  <c r="J5" i="3" s="1"/>
  <c r="G5" i="3"/>
  <c r="I4" i="3"/>
  <c r="J4" i="3"/>
  <c r="G4" i="3"/>
  <c r="I42" i="16"/>
  <c r="D57" i="16" s="1"/>
  <c r="I43" i="16"/>
  <c r="I47" i="16"/>
  <c r="I67" i="4"/>
  <c r="K67" i="4"/>
  <c r="G67" i="4"/>
  <c r="I6" i="6"/>
  <c r="J6" i="6"/>
  <c r="G6" i="6"/>
  <c r="I114" i="4"/>
  <c r="K114" i="4"/>
  <c r="G114" i="4"/>
  <c r="I11" i="8"/>
  <c r="J11" i="8"/>
  <c r="G11" i="8"/>
  <c r="I10" i="8"/>
  <c r="J10" i="8" s="1"/>
  <c r="G10" i="8"/>
  <c r="G28" i="47"/>
  <c r="I103" i="4"/>
  <c r="K103" i="4"/>
  <c r="G103" i="4"/>
  <c r="H12" i="45"/>
  <c r="I9" i="45"/>
  <c r="J9" i="45"/>
  <c r="G9" i="45"/>
  <c r="I8" i="45"/>
  <c r="J8" i="45"/>
  <c r="G8" i="45"/>
  <c r="I7" i="45"/>
  <c r="J7" i="45"/>
  <c r="G7" i="45"/>
  <c r="I6" i="45"/>
  <c r="J6" i="45"/>
  <c r="G6" i="45"/>
  <c r="I5" i="45"/>
  <c r="J5" i="45"/>
  <c r="G5" i="45"/>
  <c r="I4" i="45"/>
  <c r="J4" i="45"/>
  <c r="J12" i="45" s="1"/>
  <c r="G4" i="45"/>
  <c r="H13" i="11"/>
  <c r="I10" i="11"/>
  <c r="J10" i="11" s="1"/>
  <c r="G10" i="11"/>
  <c r="I9" i="11"/>
  <c r="J9" i="11"/>
  <c r="G9" i="11"/>
  <c r="I8" i="11"/>
  <c r="J8" i="11"/>
  <c r="G8" i="11"/>
  <c r="I7" i="11"/>
  <c r="J7" i="11"/>
  <c r="G7" i="11"/>
  <c r="I6" i="11"/>
  <c r="J6" i="11"/>
  <c r="G6" i="11"/>
  <c r="I5" i="11"/>
  <c r="J5" i="11" s="1"/>
  <c r="G5" i="11"/>
  <c r="I4" i="11"/>
  <c r="J4" i="11"/>
  <c r="G4" i="11"/>
  <c r="H8" i="10"/>
  <c r="H8" i="9"/>
  <c r="I4" i="9"/>
  <c r="J4" i="9"/>
  <c r="J8" i="9"/>
  <c r="G4" i="9"/>
  <c r="I9" i="8"/>
  <c r="J9" i="8"/>
  <c r="G9" i="8"/>
  <c r="I8" i="8"/>
  <c r="J8" i="8"/>
  <c r="G8" i="8"/>
  <c r="I7" i="8"/>
  <c r="J7" i="8" s="1"/>
  <c r="G7" i="8"/>
  <c r="I6" i="8"/>
  <c r="J6" i="8" s="1"/>
  <c r="J16" i="8" s="1"/>
  <c r="G6" i="8"/>
  <c r="I5" i="8"/>
  <c r="J5" i="8"/>
  <c r="G5" i="8"/>
  <c r="I4" i="8"/>
  <c r="J4" i="8"/>
  <c r="G4" i="8"/>
  <c r="H23" i="7"/>
  <c r="I20" i="7"/>
  <c r="J20" i="7" s="1"/>
  <c r="G20" i="7"/>
  <c r="I19" i="7"/>
  <c r="J19" i="7"/>
  <c r="G19" i="7"/>
  <c r="I18" i="7"/>
  <c r="J18" i="7"/>
  <c r="G18" i="7"/>
  <c r="I17" i="7"/>
  <c r="J17" i="7"/>
  <c r="G17" i="7"/>
  <c r="I16" i="7"/>
  <c r="J16" i="7"/>
  <c r="G16" i="7"/>
  <c r="I15" i="7"/>
  <c r="J15" i="7"/>
  <c r="G15" i="7"/>
  <c r="I14" i="7"/>
  <c r="J14" i="7" s="1"/>
  <c r="G14" i="7"/>
  <c r="I13" i="7"/>
  <c r="J13" i="7" s="1"/>
  <c r="G13" i="7"/>
  <c r="I12" i="7"/>
  <c r="J12" i="7"/>
  <c r="G12" i="7"/>
  <c r="I11" i="7"/>
  <c r="J11" i="7"/>
  <c r="G11" i="7"/>
  <c r="I10" i="7"/>
  <c r="J10" i="7" s="1"/>
  <c r="G10" i="7"/>
  <c r="I9" i="7"/>
  <c r="J9" i="7"/>
  <c r="G9" i="7"/>
  <c r="I8" i="7"/>
  <c r="J8" i="7"/>
  <c r="G8" i="7"/>
  <c r="I7" i="7"/>
  <c r="J7" i="7"/>
  <c r="G7" i="7"/>
  <c r="I6" i="7"/>
  <c r="J6" i="7" s="1"/>
  <c r="G6" i="7"/>
  <c r="I5" i="7"/>
  <c r="J5" i="7"/>
  <c r="G5" i="7"/>
  <c r="I4" i="7"/>
  <c r="J4" i="7" s="1"/>
  <c r="G4" i="7"/>
  <c r="I150" i="4"/>
  <c r="K150" i="4"/>
  <c r="G150" i="4"/>
  <c r="I149" i="4"/>
  <c r="K149" i="4"/>
  <c r="G149" i="4"/>
  <c r="I148" i="4"/>
  <c r="K148" i="4" s="1"/>
  <c r="G148" i="4"/>
  <c r="I147" i="4"/>
  <c r="K147" i="4"/>
  <c r="G147" i="4"/>
  <c r="I146" i="4"/>
  <c r="K146" i="4" s="1"/>
  <c r="G146" i="4"/>
  <c r="I145" i="4"/>
  <c r="K145" i="4"/>
  <c r="G145" i="4"/>
  <c r="I144" i="4"/>
  <c r="K144" i="4"/>
  <c r="G144" i="4"/>
  <c r="I143" i="4"/>
  <c r="K143" i="4"/>
  <c r="G143" i="4"/>
  <c r="I142" i="4"/>
  <c r="K142" i="4"/>
  <c r="G142" i="4"/>
  <c r="I141" i="4"/>
  <c r="K141" i="4"/>
  <c r="G141" i="4"/>
  <c r="I140" i="4"/>
  <c r="K140" i="4" s="1"/>
  <c r="G140" i="4"/>
  <c r="I139" i="4"/>
  <c r="K139" i="4" s="1"/>
  <c r="G139" i="4"/>
  <c r="I138" i="4"/>
  <c r="K138" i="4"/>
  <c r="G138" i="4"/>
  <c r="I137" i="4"/>
  <c r="K137" i="4"/>
  <c r="G137" i="4"/>
  <c r="I136" i="4"/>
  <c r="K136" i="4" s="1"/>
  <c r="G136" i="4"/>
  <c r="I135" i="4"/>
  <c r="K135" i="4"/>
  <c r="G135" i="4"/>
  <c r="I134" i="4"/>
  <c r="K134" i="4"/>
  <c r="G134" i="4"/>
  <c r="I133" i="4"/>
  <c r="K133" i="4"/>
  <c r="G133" i="4"/>
  <c r="I132" i="4"/>
  <c r="K132" i="4" s="1"/>
  <c r="G132" i="4"/>
  <c r="I131" i="4"/>
  <c r="K131" i="4"/>
  <c r="G131" i="4"/>
  <c r="I130" i="4"/>
  <c r="K130" i="4" s="1"/>
  <c r="G130" i="4"/>
  <c r="I129" i="4"/>
  <c r="K129" i="4"/>
  <c r="G129" i="4"/>
  <c r="I128" i="4"/>
  <c r="K128" i="4"/>
  <c r="G128" i="4"/>
  <c r="I127" i="4"/>
  <c r="K127" i="4"/>
  <c r="G127" i="4"/>
  <c r="I126" i="4"/>
  <c r="K126" i="4"/>
  <c r="G126" i="4"/>
  <c r="I125" i="4"/>
  <c r="K125" i="4"/>
  <c r="G125" i="4"/>
  <c r="I124" i="4"/>
  <c r="K124" i="4" s="1"/>
  <c r="G124" i="4"/>
  <c r="I123" i="4"/>
  <c r="K123" i="4" s="1"/>
  <c r="G123" i="4"/>
  <c r="I109" i="4"/>
  <c r="K109" i="4"/>
  <c r="G109" i="4"/>
  <c r="I108" i="4"/>
  <c r="K108" i="4"/>
  <c r="G108" i="4"/>
  <c r="I107" i="4"/>
  <c r="K107" i="4" s="1"/>
  <c r="G107" i="4"/>
  <c r="I106" i="4"/>
  <c r="K106" i="4"/>
  <c r="G106" i="4"/>
  <c r="I105" i="4"/>
  <c r="K105" i="4"/>
  <c r="G105" i="4"/>
  <c r="I104" i="4"/>
  <c r="K104" i="4"/>
  <c r="G104" i="4"/>
  <c r="I102" i="4"/>
  <c r="K102" i="4" s="1"/>
  <c r="G102" i="4"/>
  <c r="I101" i="4"/>
  <c r="K101" i="4"/>
  <c r="G101" i="4"/>
  <c r="I100" i="4"/>
  <c r="K100" i="4" s="1"/>
  <c r="G100" i="4"/>
  <c r="I99" i="4"/>
  <c r="K99" i="4"/>
  <c r="G99" i="4"/>
  <c r="I98" i="4"/>
  <c r="K98" i="4"/>
  <c r="G98" i="4"/>
  <c r="I97" i="4"/>
  <c r="K97" i="4"/>
  <c r="G97" i="4"/>
  <c r="I96" i="4"/>
  <c r="K96" i="4"/>
  <c r="G96" i="4"/>
  <c r="I95" i="4"/>
  <c r="K95" i="4"/>
  <c r="G95" i="4"/>
  <c r="I94" i="4"/>
  <c r="K94" i="4" s="1"/>
  <c r="G94" i="4"/>
  <c r="I93" i="4"/>
  <c r="K93" i="4" s="1"/>
  <c r="G93" i="4"/>
  <c r="I92" i="4"/>
  <c r="K92" i="4"/>
  <c r="G92" i="4"/>
  <c r="I91" i="4"/>
  <c r="K91" i="4"/>
  <c r="G91" i="4"/>
  <c r="I90" i="4"/>
  <c r="K90" i="4" s="1"/>
  <c r="G90" i="4"/>
  <c r="I89" i="4"/>
  <c r="K89" i="4"/>
  <c r="G89" i="4"/>
  <c r="I88" i="4"/>
  <c r="K88" i="4"/>
  <c r="G88" i="4"/>
  <c r="I87" i="4"/>
  <c r="K87" i="4"/>
  <c r="G87" i="4"/>
  <c r="I86" i="4"/>
  <c r="K86" i="4" s="1"/>
  <c r="G86" i="4"/>
  <c r="I85" i="4"/>
  <c r="K85" i="4"/>
  <c r="G85" i="4"/>
  <c r="I84" i="4"/>
  <c r="K84" i="4" s="1"/>
  <c r="G84" i="4"/>
  <c r="I83" i="4"/>
  <c r="K83" i="4"/>
  <c r="G83" i="4"/>
  <c r="I82" i="4"/>
  <c r="K82" i="4"/>
  <c r="G82" i="4"/>
  <c r="I81" i="4"/>
  <c r="K81" i="4"/>
  <c r="G81" i="4"/>
  <c r="I80" i="4"/>
  <c r="K80" i="4"/>
  <c r="G80" i="4"/>
  <c r="I79" i="4"/>
  <c r="K79" i="4"/>
  <c r="G79" i="4"/>
  <c r="I78" i="4"/>
  <c r="K78" i="4" s="1"/>
  <c r="G78" i="4"/>
  <c r="I77" i="4"/>
  <c r="K77" i="4" s="1"/>
  <c r="G77" i="4"/>
  <c r="I76" i="4"/>
  <c r="K76" i="4"/>
  <c r="G76" i="4"/>
  <c r="I75" i="4"/>
  <c r="K75" i="4"/>
  <c r="G75" i="4"/>
  <c r="I74" i="4"/>
  <c r="K74" i="4" s="1"/>
  <c r="G74" i="4"/>
  <c r="I73" i="4"/>
  <c r="K73" i="4"/>
  <c r="G73" i="4"/>
  <c r="I72" i="4"/>
  <c r="K72" i="4"/>
  <c r="G72" i="4"/>
  <c r="I71" i="4"/>
  <c r="K71" i="4"/>
  <c r="G71" i="4"/>
  <c r="I120" i="4"/>
  <c r="K120" i="4" s="1"/>
  <c r="G120" i="4"/>
  <c r="I66" i="4"/>
  <c r="K66" i="4"/>
  <c r="G66" i="4"/>
  <c r="I113" i="4"/>
  <c r="K113" i="4" s="1"/>
  <c r="G113" i="4"/>
  <c r="I65" i="4"/>
  <c r="K65" i="4"/>
  <c r="G65" i="4"/>
  <c r="I64" i="4"/>
  <c r="K64" i="4"/>
  <c r="G64" i="4"/>
  <c r="I111" i="4"/>
  <c r="K111" i="4"/>
  <c r="G111" i="4"/>
  <c r="I121" i="4"/>
  <c r="K121" i="4"/>
  <c r="G121" i="4"/>
  <c r="I63" i="4"/>
  <c r="K63" i="4"/>
  <c r="G63" i="4"/>
  <c r="I62" i="4"/>
  <c r="K62" i="4" s="1"/>
  <c r="G62" i="4"/>
  <c r="I112" i="4"/>
  <c r="K112" i="4" s="1"/>
  <c r="G112" i="4"/>
  <c r="I61" i="4"/>
  <c r="K61" i="4"/>
  <c r="G61" i="4"/>
  <c r="I60" i="4"/>
  <c r="K60" i="4"/>
  <c r="G60" i="4"/>
  <c r="I118" i="4"/>
  <c r="K118" i="4" s="1"/>
  <c r="G118" i="4"/>
  <c r="I110" i="4"/>
  <c r="K110" i="4"/>
  <c r="G110" i="4"/>
  <c r="I59" i="4"/>
  <c r="K59" i="4"/>
  <c r="G59" i="4"/>
  <c r="I58" i="4"/>
  <c r="K58" i="4"/>
  <c r="G58" i="4"/>
  <c r="I115" i="4"/>
  <c r="K115" i="4" s="1"/>
  <c r="G115" i="4"/>
  <c r="I57" i="4"/>
  <c r="K57" i="4"/>
  <c r="G57" i="4"/>
  <c r="I56" i="4"/>
  <c r="K56" i="4" s="1"/>
  <c r="G56" i="4"/>
  <c r="I55" i="4"/>
  <c r="K55" i="4"/>
  <c r="G55" i="4"/>
  <c r="I54" i="4"/>
  <c r="K54" i="4"/>
  <c r="G54" i="4"/>
  <c r="I53" i="4"/>
  <c r="K53" i="4"/>
  <c r="G53" i="4"/>
  <c r="I45" i="4"/>
  <c r="K45" i="4"/>
  <c r="G45" i="4"/>
  <c r="I44" i="4"/>
  <c r="K44" i="4"/>
  <c r="G44" i="4"/>
  <c r="I43" i="4"/>
  <c r="K43" i="4" s="1"/>
  <c r="G43" i="4"/>
  <c r="I42" i="4"/>
  <c r="K42" i="4" s="1"/>
  <c r="G42" i="4"/>
  <c r="I41" i="4"/>
  <c r="K41" i="4"/>
  <c r="G41" i="4"/>
  <c r="I40" i="4"/>
  <c r="K40" i="4"/>
  <c r="G40" i="4"/>
  <c r="I39" i="4"/>
  <c r="K39" i="4" s="1"/>
  <c r="G39" i="4"/>
  <c r="I38" i="4"/>
  <c r="K38" i="4"/>
  <c r="G38" i="4"/>
  <c r="I37" i="4"/>
  <c r="K37" i="4"/>
  <c r="G37" i="4"/>
  <c r="I36" i="4"/>
  <c r="K36" i="4"/>
  <c r="G36" i="4"/>
  <c r="I35" i="4"/>
  <c r="K35" i="4" s="1"/>
  <c r="G35" i="4"/>
  <c r="I34" i="4"/>
  <c r="K34" i="4"/>
  <c r="G34" i="4"/>
  <c r="I33" i="4"/>
  <c r="K33" i="4" s="1"/>
  <c r="G33" i="4"/>
  <c r="I32" i="4"/>
  <c r="K32" i="4"/>
  <c r="G32" i="4"/>
  <c r="I31" i="4"/>
  <c r="K31" i="4"/>
  <c r="G31" i="4"/>
  <c r="I30" i="4"/>
  <c r="K30" i="4"/>
  <c r="G30" i="4"/>
  <c r="I29" i="4"/>
  <c r="K29" i="4"/>
  <c r="G29" i="4"/>
  <c r="I28" i="4"/>
  <c r="K28" i="4"/>
  <c r="G28" i="4"/>
  <c r="I27" i="4"/>
  <c r="K27" i="4" s="1"/>
  <c r="G27" i="4"/>
  <c r="I26" i="4"/>
  <c r="K26" i="4" s="1"/>
  <c r="G26" i="4"/>
  <c r="I25" i="4"/>
  <c r="K25" i="4"/>
  <c r="G25" i="4"/>
  <c r="I24" i="4"/>
  <c r="K24" i="4"/>
  <c r="G24" i="4"/>
  <c r="I23" i="4"/>
  <c r="K23" i="4" s="1"/>
  <c r="G23" i="4"/>
  <c r="I22" i="4"/>
  <c r="K22" i="4"/>
  <c r="G22" i="4"/>
  <c r="I21" i="4"/>
  <c r="K21" i="4"/>
  <c r="G21" i="4"/>
  <c r="I20" i="4"/>
  <c r="K20" i="4"/>
  <c r="G20" i="4"/>
  <c r="I52" i="4"/>
  <c r="K52" i="4" s="1"/>
  <c r="G52" i="4"/>
  <c r="I50" i="4"/>
  <c r="K50" i="4"/>
  <c r="G50" i="4"/>
  <c r="I51" i="4"/>
  <c r="K51" i="4" s="1"/>
  <c r="G51" i="4"/>
  <c r="I49" i="4"/>
  <c r="K49" i="4"/>
  <c r="G49" i="4"/>
  <c r="I19" i="4"/>
  <c r="K19" i="4"/>
  <c r="G19" i="4"/>
  <c r="I18" i="4"/>
  <c r="K18" i="4"/>
  <c r="G18" i="4"/>
  <c r="I17" i="4"/>
  <c r="K17" i="4"/>
  <c r="G17" i="4"/>
  <c r="I16" i="4"/>
  <c r="K16" i="4"/>
  <c r="G16" i="4"/>
  <c r="I48" i="4"/>
  <c r="K48" i="4" s="1"/>
  <c r="G48" i="4"/>
  <c r="I15" i="4"/>
  <c r="K15" i="4" s="1"/>
  <c r="G15" i="4"/>
  <c r="I14" i="4"/>
  <c r="K14" i="4"/>
  <c r="G14" i="4"/>
  <c r="I47" i="4"/>
  <c r="K47" i="4"/>
  <c r="G47" i="4"/>
  <c r="I13" i="4"/>
  <c r="K13" i="4" s="1"/>
  <c r="G13" i="4"/>
  <c r="I12" i="4"/>
  <c r="K12" i="4"/>
  <c r="G12" i="4"/>
  <c r="I46" i="4"/>
  <c r="K46" i="4"/>
  <c r="G46" i="4"/>
  <c r="I11" i="4"/>
  <c r="K11" i="4"/>
  <c r="G11" i="4"/>
  <c r="I10" i="4"/>
  <c r="K10" i="4" s="1"/>
  <c r="G10" i="4"/>
  <c r="I9" i="4"/>
  <c r="K9" i="4"/>
  <c r="G9" i="4"/>
  <c r="I8" i="4"/>
  <c r="K8" i="4" s="1"/>
  <c r="G8" i="4"/>
  <c r="I7" i="4"/>
  <c r="K7" i="4"/>
  <c r="G7" i="4"/>
  <c r="I6" i="4"/>
  <c r="K6" i="4"/>
  <c r="G6" i="4"/>
  <c r="I5" i="4"/>
  <c r="K5" i="4"/>
  <c r="G5" i="4"/>
  <c r="I4" i="4"/>
  <c r="K4" i="4"/>
  <c r="G4" i="4"/>
  <c r="H8" i="6"/>
  <c r="I5" i="6"/>
  <c r="J5" i="6" s="1"/>
  <c r="G5" i="6"/>
  <c r="I4" i="6"/>
  <c r="J4" i="6"/>
  <c r="J8" i="6" s="1"/>
  <c r="G4" i="6"/>
  <c r="H11" i="3"/>
  <c r="E28" i="47"/>
  <c r="F25" i="47"/>
  <c r="H25" i="47"/>
  <c r="B25" i="47"/>
  <c r="F24" i="47"/>
  <c r="H24" i="47"/>
  <c r="B24" i="47"/>
  <c r="F23" i="47"/>
  <c r="H23" i="47"/>
  <c r="F22" i="47"/>
  <c r="H22" i="47"/>
  <c r="B22" i="47"/>
  <c r="F21" i="47"/>
  <c r="H21" i="47"/>
  <c r="B21" i="47"/>
  <c r="F20" i="47"/>
  <c r="H20" i="47"/>
  <c r="B20" i="47"/>
  <c r="F19" i="47"/>
  <c r="H19" i="47" s="1"/>
  <c r="B19" i="47"/>
  <c r="F18" i="47"/>
  <c r="H18" i="47"/>
  <c r="F17" i="47"/>
  <c r="H17" i="47"/>
  <c r="B17" i="47"/>
  <c r="F16" i="47"/>
  <c r="H16" i="47"/>
  <c r="F15" i="47"/>
  <c r="H15" i="47"/>
  <c r="F14" i="47"/>
  <c r="H14" i="47"/>
  <c r="F13" i="47"/>
  <c r="H13" i="47"/>
  <c r="F12" i="47"/>
  <c r="H12" i="47"/>
  <c r="F11" i="47"/>
  <c r="H11" i="47" s="1"/>
  <c r="F10" i="47"/>
  <c r="H10" i="47" s="1"/>
  <c r="F9" i="47"/>
  <c r="H9" i="47" s="1"/>
  <c r="F8" i="47"/>
  <c r="H8" i="47"/>
  <c r="F7" i="47"/>
  <c r="H7" i="47" s="1"/>
  <c r="F6" i="47"/>
  <c r="H6" i="47"/>
  <c r="B6" i="47"/>
  <c r="F5" i="47"/>
  <c r="H5" i="47"/>
  <c r="B5" i="47"/>
  <c r="B28" i="47" s="1"/>
  <c r="F4" i="47"/>
  <c r="H4" i="47" s="1"/>
  <c r="D40" i="16"/>
  <c r="I58" i="16"/>
  <c r="H68" i="16"/>
  <c r="G68" i="16"/>
  <c r="I65" i="16"/>
  <c r="I59" i="16"/>
  <c r="I19" i="16"/>
  <c r="J8" i="10"/>
  <c r="H154" i="4"/>
  <c r="I38" i="16"/>
  <c r="I68" i="16" s="1"/>
  <c r="I66" i="16"/>
  <c r="D66" i="16" s="1"/>
  <c r="I62" i="16"/>
  <c r="D62" i="16"/>
  <c r="I63" i="16"/>
  <c r="D63" i="16" s="1"/>
  <c r="I64" i="16"/>
  <c r="D64" i="16" s="1"/>
  <c r="I41" i="16"/>
  <c r="D41" i="16" s="1"/>
  <c r="I39" i="16"/>
  <c r="I67" i="16"/>
  <c r="D67" i="16" s="1"/>
  <c r="D60" i="16"/>
  <c r="H28" i="47" l="1"/>
  <c r="J13" i="11"/>
  <c r="K154" i="4"/>
  <c r="J11" i="3"/>
  <c r="J23" i="7"/>
  <c r="D39" i="16"/>
  <c r="D68" i="16" s="1"/>
</calcChain>
</file>

<file path=xl/sharedStrings.xml><?xml version="1.0" encoding="utf-8"?>
<sst xmlns="http://schemas.openxmlformats.org/spreadsheetml/2006/main" count="1277" uniqueCount="497">
  <si>
    <t>หางดง</t>
  </si>
  <si>
    <t>ศูนย์การศึกษานอกโรงเรียนจังหวัดเชียงใหม่</t>
  </si>
  <si>
    <t>หมายเหตุ</t>
  </si>
  <si>
    <t>โรงเรียนเทศบาลวัดดอนเปา</t>
  </si>
  <si>
    <t>โรงเรียนศรีสังวาลย์เชียงใหม่</t>
  </si>
  <si>
    <t>รายการเปลี่ยนแปลง</t>
  </si>
  <si>
    <t>โรงเรียนสอนคนตาบอดภาคเหนือ</t>
  </si>
  <si>
    <t>สำนักงานพระพุทธศาสนาจังหวัดเชียงใหม่</t>
  </si>
  <si>
    <t>โรงเรียนยุพราชวิทยาลัย (ข้าราชการ)</t>
  </si>
  <si>
    <t>โรงเรียนยุพราชวิทยาลัย (บำนาญ)</t>
  </si>
  <si>
    <t>โรงเรียนไชยปราการ</t>
  </si>
  <si>
    <t xml:space="preserve">ศูนย์การศึกษาพิเศษ เขตการศึกษา 8 </t>
  </si>
  <si>
    <t>โรงเรียนราชประชานุเคราะห์ 30</t>
  </si>
  <si>
    <t>โรงเรียนเชียงดาววิทยาคม</t>
  </si>
  <si>
    <t>ด้วยเหตุ</t>
  </si>
  <si>
    <t>ขาดส่ง</t>
  </si>
  <si>
    <t>สมัคร</t>
  </si>
  <si>
    <t>เพิ่ม /</t>
  </si>
  <si>
    <t>หน่วย</t>
  </si>
  <si>
    <t>สังกัดเดิม /</t>
  </si>
  <si>
    <t>ตั้งแต่</t>
  </si>
  <si>
    <t>สถานศึกษา</t>
  </si>
  <si>
    <t>สังกัดใหม่</t>
  </si>
  <si>
    <t>งวด</t>
  </si>
  <si>
    <t>โรงเรียนกาวิละอนุกูล</t>
  </si>
  <si>
    <t>อำเภอ</t>
  </si>
  <si>
    <t>หน่วยงาน</t>
  </si>
  <si>
    <t>สันป่าตอง</t>
  </si>
  <si>
    <t>เชียงดาว</t>
  </si>
  <si>
    <t>ปรับ-เพิ่ม</t>
  </si>
  <si>
    <t>ปรับ-ลด</t>
  </si>
  <si>
    <t>สหกรณ์ออมทรัพย์ครูเชียงใหม่</t>
  </si>
  <si>
    <t>ลาออก</t>
  </si>
  <si>
    <t>คืนสภาพ</t>
  </si>
  <si>
    <t>ลด</t>
  </si>
  <si>
    <t>ตาย</t>
  </si>
  <si>
    <t>ย้ายออก</t>
  </si>
  <si>
    <t>เพิ่ม</t>
  </si>
  <si>
    <t>ย้ายเข้า</t>
  </si>
  <si>
    <t>ไชยปราการ</t>
  </si>
  <si>
    <t>โรงเรียนโสตศึกษาอนุสารสุนทร</t>
  </si>
  <si>
    <t xml:space="preserve">สถาบันการพลศึกษาวิทยาเขตเชียงใหม่ </t>
  </si>
  <si>
    <t>โรงเรียนฝางชนูปถัมภ์</t>
  </si>
  <si>
    <t>ศูนย์การท่องเที่ยว กีฬา และนันทนาการเชียงใหม่</t>
  </si>
  <si>
    <t>ข้อมูลการเปลี่ยนแปลงจำนวนสมาชิก ส.พ.ค.จังหวัดเชียงใหม่</t>
  </si>
  <si>
    <t>ชื่อ - สกุล</t>
  </si>
  <si>
    <t>แม่ริม</t>
  </si>
  <si>
    <t>แม่วาง</t>
  </si>
  <si>
    <t>แม่อาย</t>
  </si>
  <si>
    <t>ที่</t>
  </si>
  <si>
    <t>หน่วยกลาง ส.พ.ค.</t>
  </si>
  <si>
    <t xml:space="preserve">ฝาง   </t>
  </si>
  <si>
    <t>สันทราย</t>
  </si>
  <si>
    <t>สพค</t>
  </si>
  <si>
    <t>ฝากหัก / อื่น</t>
  </si>
  <si>
    <t>เมืองเชียงใหม่</t>
  </si>
  <si>
    <t>สำนักงานศึกษาธิการจังหวัดเชียงใหม่</t>
  </si>
  <si>
    <t>ม.เทคโนโลยีราชมงคลล้านนา - ข้าราชการ</t>
  </si>
  <si>
    <t>ม.เทคโนโลยีราชมงคลล้านนา - บำนาญ</t>
  </si>
  <si>
    <t>โรงเรียนยุพราชวิทยาลัย - ข้าราชการ</t>
  </si>
  <si>
    <t>โรงเรียนยุพราชวิทยาลัย - บำนาญ</t>
  </si>
  <si>
    <t>สำนักงานเทศบาลตำบลแม่วาง</t>
  </si>
  <si>
    <t>สำนักงานศึกษาธิการภาค 15</t>
  </si>
  <si>
    <t>อำเภอ-อื่น</t>
  </si>
  <si>
    <t>มหาวิทยาลัยเทคโนโลยีราชมงคลล้านนา ภาคพายัพ เชียงใหม่(ข้าราชการ)</t>
  </si>
  <si>
    <t>มหาวิทยาลัยเทคโนโลยีราชมงคลล้านนา ภาคพายัพ เชียงใหม่(บำนาญ)</t>
  </si>
  <si>
    <t>สำนักศึกษาธิการจังหวัดเชียงใหม่</t>
  </si>
  <si>
    <t>สำนักงานการศึกษานอกโรงเรียนจังหวัดเชียงใหม่</t>
  </si>
  <si>
    <t>สำนักงานการท่องเที่ยวและกีฬาจังหวัดเชียงใหม่</t>
  </si>
  <si>
    <t xml:space="preserve">    รวมยอด</t>
  </si>
  <si>
    <t>เทศบาลตำบลหนองตองพัฒนา</t>
  </si>
  <si>
    <t>ฝาง</t>
  </si>
  <si>
    <t>เทศบาลตำบลสันผีเสื้อ</t>
  </si>
  <si>
    <t>วิทยาลัยนาฎศิลปเชียงใหม่</t>
  </si>
  <si>
    <t>หอสมุดแห่งชาติรัชมังคลาภิเษกฯ</t>
  </si>
  <si>
    <t>มหาวิทยาลัยราชภัฎเชียงใหม่</t>
  </si>
  <si>
    <t>สำนักงานเทศบาลตำบลสันป่าตอง</t>
  </si>
  <si>
    <t>txt_amphur</t>
  </si>
  <si>
    <t>txt_office</t>
  </si>
  <si>
    <t>CT</t>
  </si>
  <si>
    <t>Amount</t>
  </si>
  <si>
    <t>AmountPay</t>
  </si>
  <si>
    <t>เทศบาลตำบลสันป่าตอง</t>
  </si>
  <si>
    <t>ราย</t>
  </si>
  <si>
    <t>บาท</t>
  </si>
  <si>
    <t>txt_rank</t>
  </si>
  <si>
    <t>txt_firstname</t>
  </si>
  <si>
    <t>txt_lastname</t>
  </si>
  <si>
    <t>CountMember</t>
  </si>
  <si>
    <t>สพค / รายเดือน</t>
  </si>
  <si>
    <t>นาย</t>
  </si>
  <si>
    <t>นาง</t>
  </si>
  <si>
    <t>ทิพวรรณ์</t>
  </si>
  <si>
    <t>สมผิว</t>
  </si>
  <si>
    <t>นิวัฒน์</t>
  </si>
  <si>
    <t>วตินา</t>
  </si>
  <si>
    <t>แดง</t>
  </si>
  <si>
    <t>อินทญาติ</t>
  </si>
  <si>
    <t>นางสาว</t>
  </si>
  <si>
    <t>อำนาจ</t>
  </si>
  <si>
    <t>รุ่งนภา</t>
  </si>
  <si>
    <t>ฟูธรรม</t>
  </si>
  <si>
    <t>ปาริชาติ</t>
  </si>
  <si>
    <t>อมรรัตนพิบูลย์</t>
  </si>
  <si>
    <t>จันทนา</t>
  </si>
  <si>
    <t>ทิพย์กาญจนกุล</t>
  </si>
  <si>
    <t>จิรัชยา</t>
  </si>
  <si>
    <t>กันต๊ะมา</t>
  </si>
  <si>
    <t>พ.อ.</t>
  </si>
  <si>
    <t>นิรันดร์ชัย</t>
  </si>
  <si>
    <t>ปัน</t>
  </si>
  <si>
    <t>สันนิถา</t>
  </si>
  <si>
    <t>พิศาล</t>
  </si>
  <si>
    <t>พินทิสืบ</t>
  </si>
  <si>
    <t>ลออง</t>
  </si>
  <si>
    <t>บรรเจิด</t>
  </si>
  <si>
    <t>ภีระตุ้ย</t>
  </si>
  <si>
    <t>ศรัณญ์ธร</t>
  </si>
  <si>
    <t>กันทวัง</t>
  </si>
  <si>
    <t>กัลยารัตน์</t>
  </si>
  <si>
    <t>เศวตนันทน์</t>
  </si>
  <si>
    <t>กิติชัย</t>
  </si>
  <si>
    <t>ระมิงค์วงศ์</t>
  </si>
  <si>
    <t>ดิเรก</t>
  </si>
  <si>
    <t>มณีวรรณ</t>
  </si>
  <si>
    <t>ดาวเวียงกัน</t>
  </si>
  <si>
    <t>ธวัชชัย</t>
  </si>
  <si>
    <t>พึ่งธรรม</t>
  </si>
  <si>
    <t>พรพิพัฒน์</t>
  </si>
  <si>
    <t>ทองปรอน</t>
  </si>
  <si>
    <t>ภาณุพงศ์</t>
  </si>
  <si>
    <t>จงชานสิทธิโธ</t>
  </si>
  <si>
    <t>รองรัตน์</t>
  </si>
  <si>
    <t>วัชรินทร์</t>
  </si>
  <si>
    <t>สิทธิเจริญ</t>
  </si>
  <si>
    <t>ศุภลักษณ์</t>
  </si>
  <si>
    <t>ศรีวิชัย</t>
  </si>
  <si>
    <t>สมาน</t>
  </si>
  <si>
    <t>สลิลทิพย์</t>
  </si>
  <si>
    <t>วงค์แปง</t>
  </si>
  <si>
    <t>สุนทรี</t>
  </si>
  <si>
    <t>รินทร์คำ</t>
  </si>
  <si>
    <t>ฉัตรชัย</t>
  </si>
  <si>
    <t>เลาวกุล</t>
  </si>
  <si>
    <t>ประนอม</t>
  </si>
  <si>
    <t>วงศ์ศรี</t>
  </si>
  <si>
    <t>ประพัฒน์</t>
  </si>
  <si>
    <t>เชื้อไทย</t>
  </si>
  <si>
    <t>ทองคำ</t>
  </si>
  <si>
    <t>วงค์หมึก</t>
  </si>
  <si>
    <t>ทัศนีย์</t>
  </si>
  <si>
    <t>สุวานิชวงศ์</t>
  </si>
  <si>
    <t>ธวัช</t>
  </si>
  <si>
    <t>ชัยวิศิษฐ์</t>
  </si>
  <si>
    <t>ธานี</t>
  </si>
  <si>
    <t>พิทักษ์ผล</t>
  </si>
  <si>
    <t>นุกูล</t>
  </si>
  <si>
    <t>ระกิติ</t>
  </si>
  <si>
    <t>ประวัติ</t>
  </si>
  <si>
    <t>บุญทะวงศ์</t>
  </si>
  <si>
    <t>ประเวทย์</t>
  </si>
  <si>
    <t>ทุนผลงาม</t>
  </si>
  <si>
    <t>ประเสริฐ</t>
  </si>
  <si>
    <t>เทียนนิมิตร</t>
  </si>
  <si>
    <t>ปริญญา</t>
  </si>
  <si>
    <t>โชติวิศรุฒ</t>
  </si>
  <si>
    <t>พิมพ์พรรณ</t>
  </si>
  <si>
    <t>จิตตะสนธิ</t>
  </si>
  <si>
    <t>มนตรี</t>
  </si>
  <si>
    <t>เลี้ยงสกุล</t>
  </si>
  <si>
    <t>มาลี</t>
  </si>
  <si>
    <t>สรรพช่าง</t>
  </si>
  <si>
    <t>จันทร์คง</t>
  </si>
  <si>
    <t>เรวัติ</t>
  </si>
  <si>
    <t>ธรรมสนธิ</t>
  </si>
  <si>
    <t>วิชิต</t>
  </si>
  <si>
    <t>ชมทวีวิรุตม์</t>
  </si>
  <si>
    <t>ศุภางค์</t>
  </si>
  <si>
    <t>สมศักดิ์</t>
  </si>
  <si>
    <t>อินทะไชย</t>
  </si>
  <si>
    <t>สิทธิชัย</t>
  </si>
  <si>
    <t>แสงสิทธิศักดิ์</t>
  </si>
  <si>
    <t>สุทธิดา</t>
  </si>
  <si>
    <t>สุรยุทธ</t>
  </si>
  <si>
    <t>ปรัชญา</t>
  </si>
  <si>
    <t>สุรวุธ</t>
  </si>
  <si>
    <t>นิตยสุทธิ์</t>
  </si>
  <si>
    <t>สุวิทย์</t>
  </si>
  <si>
    <t>จันทร์ทิพย์</t>
  </si>
  <si>
    <t>อภิชัย</t>
  </si>
  <si>
    <t>ตีรณวัฒนกูล</t>
  </si>
  <si>
    <t>อาภรณ์</t>
  </si>
  <si>
    <t>อินต๊ะชัย</t>
  </si>
  <si>
    <t>บุญเชิด</t>
  </si>
  <si>
    <t>อินทร</t>
  </si>
  <si>
    <t>มนัส</t>
  </si>
  <si>
    <t>อินทร์รุ่ง</t>
  </si>
  <si>
    <t>อัมพวา</t>
  </si>
  <si>
    <t>ยอเสน</t>
  </si>
  <si>
    <t>กำไลทิพย์</t>
  </si>
  <si>
    <t>ประกิจ</t>
  </si>
  <si>
    <t>ณรงค์</t>
  </si>
  <si>
    <t>ดวงแก้ว</t>
  </si>
  <si>
    <t>ขุนห้วย</t>
  </si>
  <si>
    <t>ศิริ</t>
  </si>
  <si>
    <t>อินถา</t>
  </si>
  <si>
    <t>ธรรมยอม</t>
  </si>
  <si>
    <t>มนูญ</t>
  </si>
  <si>
    <t>คุณยศยิ่ง</t>
  </si>
  <si>
    <t>ขวัญมณีพร</t>
  </si>
  <si>
    <t>เชาว์สวัสดิ์</t>
  </si>
  <si>
    <t>ณัฏฐาฐิตา</t>
  </si>
  <si>
    <t>มรุตัณฑ์</t>
  </si>
  <si>
    <t>ธนัฎฐ์</t>
  </si>
  <si>
    <t>แสนแปง</t>
  </si>
  <si>
    <t>นภัสวรรณ</t>
  </si>
  <si>
    <t>ทรัพย์มหาสมุทร</t>
  </si>
  <si>
    <t>ปนัดดา</t>
  </si>
  <si>
    <t>อุปพันธ์</t>
  </si>
  <si>
    <t>ปราถนา</t>
  </si>
  <si>
    <t>จีนาใหม่</t>
  </si>
  <si>
    <t>มงคล</t>
  </si>
  <si>
    <t>ปัญญารัตน์</t>
  </si>
  <si>
    <t>วรรษมน</t>
  </si>
  <si>
    <t>เจริญทรัพย์</t>
  </si>
  <si>
    <t>วิวัฒน์</t>
  </si>
  <si>
    <t>นุสุริยา</t>
  </si>
  <si>
    <t>กุลชาติ</t>
  </si>
  <si>
    <t>ชัยมงคล</t>
  </si>
  <si>
    <t>ณัฐญา</t>
  </si>
  <si>
    <t>กาลันสีมา</t>
  </si>
  <si>
    <t>พรเทพ</t>
  </si>
  <si>
    <t>สล่าเพชร</t>
  </si>
  <si>
    <t>มัลลิกา</t>
  </si>
  <si>
    <t>ถิราวัตร</t>
  </si>
  <si>
    <t>มานิตย์</t>
  </si>
  <si>
    <t>วงศ์สุฤทธิ์</t>
  </si>
  <si>
    <t>วิราพร</t>
  </si>
  <si>
    <t>มาสกลาง</t>
  </si>
  <si>
    <t>นาง พึงพิศ เกื้อปัญญา : ตาย/กค.65</t>
  </si>
  <si>
    <t>สวัสดิ์</t>
  </si>
  <si>
    <t>คะณีวัน</t>
  </si>
  <si>
    <t>ไชยพรม</t>
  </si>
  <si>
    <t>ฐปกร</t>
  </si>
  <si>
    <t>วิลาพรรณ</t>
  </si>
  <si>
    <t>กนกพร</t>
  </si>
  <si>
    <t>ปรีดาสุริยะชัย</t>
  </si>
  <si>
    <t>กษมา</t>
  </si>
  <si>
    <t>พลอยแดง</t>
  </si>
  <si>
    <t>กิตติพงศ์</t>
  </si>
  <si>
    <t>ยอดชุมภู</t>
  </si>
  <si>
    <t>จันทิมา</t>
  </si>
  <si>
    <t>วงศ์ทิพย์</t>
  </si>
  <si>
    <t>จำนงค์</t>
  </si>
  <si>
    <t>จิตรเทพ</t>
  </si>
  <si>
    <t>อินทร์ประสิทธิ์</t>
  </si>
  <si>
    <t>ชนินทร์</t>
  </si>
  <si>
    <t>ทิพยสุนทรานนท์</t>
  </si>
  <si>
    <t>ชัยวัฒน์</t>
  </si>
  <si>
    <t>ดรุณธรรม</t>
  </si>
  <si>
    <t>ณัฏฐ์ณิชชา</t>
  </si>
  <si>
    <t>ไชยวัณณ์</t>
  </si>
  <si>
    <t>ถนอม</t>
  </si>
  <si>
    <t>บุษบา</t>
  </si>
  <si>
    <t>พงษธา</t>
  </si>
  <si>
    <t>พงษ์ศักดิ์</t>
  </si>
  <si>
    <t>กองเงิน</t>
  </si>
  <si>
    <t>พันธ์นิดา</t>
  </si>
  <si>
    <t>ด่านไพบูลย์</t>
  </si>
  <si>
    <t>พิมพ์เดือน</t>
  </si>
  <si>
    <t>เชาวน์ลักษณ์</t>
  </si>
  <si>
    <t>พิมเพ็ญ</t>
  </si>
  <si>
    <t>กลับอุดม</t>
  </si>
  <si>
    <t>พิมล</t>
  </si>
  <si>
    <t>อนันตา</t>
  </si>
  <si>
    <t>พิสมัย</t>
  </si>
  <si>
    <t>สิงห์อุสาหะ</t>
  </si>
  <si>
    <t>ภารดี</t>
  </si>
  <si>
    <t>จันทรจุติ</t>
  </si>
  <si>
    <t>มลธิรา</t>
  </si>
  <si>
    <t>บุญเรือง</t>
  </si>
  <si>
    <t>รัตนา</t>
  </si>
  <si>
    <t>วัชรวีร์</t>
  </si>
  <si>
    <t>คำไทย</t>
  </si>
  <si>
    <t>วิชาภรณ์</t>
  </si>
  <si>
    <t>วิภา</t>
  </si>
  <si>
    <t>บุญรังษี</t>
  </si>
  <si>
    <t>วีระศักดิ์</t>
  </si>
  <si>
    <t>กาวิล</t>
  </si>
  <si>
    <t>ศรีจันทร์</t>
  </si>
  <si>
    <t>พิบูลย์</t>
  </si>
  <si>
    <t>ศรีสุดา</t>
  </si>
  <si>
    <t>สาคร</t>
  </si>
  <si>
    <t>ขัติยะ</t>
  </si>
  <si>
    <t>สำราญ</t>
  </si>
  <si>
    <t>บุญตอม</t>
  </si>
  <si>
    <t>สุจิตรา</t>
  </si>
  <si>
    <t>โกฏิแก้ว</t>
  </si>
  <si>
    <t>สุภางค์</t>
  </si>
  <si>
    <t>น่วมเจริญ</t>
  </si>
  <si>
    <t>เสริมสกุล</t>
  </si>
  <si>
    <t>อุ่นใจแรม</t>
  </si>
  <si>
    <t>กนกกาญจน์</t>
  </si>
  <si>
    <t>วัฒนกูล</t>
  </si>
  <si>
    <t>กฤษณา</t>
  </si>
  <si>
    <t>อึ้งจิตรไพศาล</t>
  </si>
  <si>
    <t>ทองอินทร์</t>
  </si>
  <si>
    <t>เชื้อมี</t>
  </si>
  <si>
    <t>สมสาย</t>
  </si>
  <si>
    <t>ชัยเลิศ</t>
  </si>
  <si>
    <t>สุวัฒนา</t>
  </si>
  <si>
    <t>ตังสิกบุตร</t>
  </si>
  <si>
    <t>อรุณี</t>
  </si>
  <si>
    <t>สุวรรณทัต</t>
  </si>
  <si>
    <t>จันทร์เพ็ญ</t>
  </si>
  <si>
    <t>มะนูญ</t>
  </si>
  <si>
    <t>จันทร์สม</t>
  </si>
  <si>
    <t>ทิศานุรักษ์</t>
  </si>
  <si>
    <t>นงนุช</t>
  </si>
  <si>
    <t>จาแก้ว</t>
  </si>
  <si>
    <t>บุญเริง</t>
  </si>
  <si>
    <t>ประมวล</t>
  </si>
  <si>
    <t>พลอยกมลชุณห์</t>
  </si>
  <si>
    <t>ปรานต์นวัช</t>
  </si>
  <si>
    <t>ขันแก้ว</t>
  </si>
  <si>
    <t>ภรณ์ศิณี</t>
  </si>
  <si>
    <t>ศิริพร</t>
  </si>
  <si>
    <t>วงศ์รุจิไพโรจน์</t>
  </si>
  <si>
    <t>สุจิตต์</t>
  </si>
  <si>
    <t>ธิบุญเรือง</t>
  </si>
  <si>
    <t>ณัฐธิดา</t>
  </si>
  <si>
    <t>บัวหนา</t>
  </si>
  <si>
    <t>นิรันดร</t>
  </si>
  <si>
    <t>พัฒนกุล</t>
  </si>
  <si>
    <t>ปรียาวรรณ</t>
  </si>
  <si>
    <t>ภักดี</t>
  </si>
  <si>
    <t>ยุพิน</t>
  </si>
  <si>
    <t>สุกันธา</t>
  </si>
  <si>
    <t>กอนแสง</t>
  </si>
  <si>
    <t>สถิตย์</t>
  </si>
  <si>
    <t>บุพพัณห์</t>
  </si>
  <si>
    <t>เมฆพยัพ</t>
  </si>
  <si>
    <t>คำปัน</t>
  </si>
  <si>
    <t>ศักรินทร์</t>
  </si>
  <si>
    <t>ชัยเสน</t>
  </si>
  <si>
    <t>แจ่มแจ้ง</t>
  </si>
  <si>
    <t>วาสนา</t>
  </si>
  <si>
    <t>ปิยะฤดีวรรณ</t>
  </si>
  <si>
    <t>วันวา</t>
  </si>
  <si>
    <t>จีรนันท์</t>
  </si>
  <si>
    <t>ยาวิสิทธิ์</t>
  </si>
  <si>
    <t>สาวิตรี</t>
  </si>
  <si>
    <t>แอ่นปัญญา</t>
  </si>
  <si>
    <t>สุภาภรณ์</t>
  </si>
  <si>
    <t>อินทมา</t>
  </si>
  <si>
    <t>พัฒนาพร</t>
  </si>
  <si>
    <t>พวงสายใจ</t>
  </si>
  <si>
    <t>เปรม</t>
  </si>
  <si>
    <t>ศรีวิชัยลำพรรณ์</t>
  </si>
  <si>
    <t>จิราพรรณ</t>
  </si>
  <si>
    <t>โศภนะศุกร์</t>
  </si>
  <si>
    <t>ชนันท์วิไล</t>
  </si>
  <si>
    <t>ธงเชื้อ</t>
  </si>
  <si>
    <t>ชูชีพ</t>
  </si>
  <si>
    <t>มูลสถาน</t>
  </si>
  <si>
    <t>นคร</t>
  </si>
  <si>
    <t>เตชาวงศ์</t>
  </si>
  <si>
    <t>ไกรงาม</t>
  </si>
  <si>
    <t>นันธิกานต์</t>
  </si>
  <si>
    <t>ไชยชาววงค์</t>
  </si>
  <si>
    <t>สุภา</t>
  </si>
  <si>
    <t>พรทิพย์</t>
  </si>
  <si>
    <t>วงค์ชรัตน์</t>
  </si>
  <si>
    <t>พันทิพย์</t>
  </si>
  <si>
    <t>ชมภูเทศ</t>
  </si>
  <si>
    <t>เพ็ญศรี</t>
  </si>
  <si>
    <t>มีชัย</t>
  </si>
  <si>
    <t>วริสา</t>
  </si>
  <si>
    <t>ปลื้มฤดี</t>
  </si>
  <si>
    <t>สายทอง</t>
  </si>
  <si>
    <t>กาวิละ</t>
  </si>
  <si>
    <t>เสถียน</t>
  </si>
  <si>
    <t>กัลยาณกุล</t>
  </si>
  <si>
    <t>อุรี</t>
  </si>
  <si>
    <t>โยริยะ</t>
  </si>
  <si>
    <t>ทรงชัย</t>
  </si>
  <si>
    <t>กันธะวงค์</t>
  </si>
  <si>
    <t>สุพรรณี</t>
  </si>
  <si>
    <t>ฟองเงิน</t>
  </si>
  <si>
    <t>ออมสิน</t>
  </si>
  <si>
    <t>บุญวงษ์</t>
  </si>
  <si>
    <t>กรกานต์</t>
  </si>
  <si>
    <t>มโนจา</t>
  </si>
  <si>
    <t>เกี๋ยง</t>
  </si>
  <si>
    <t>เต๋จา</t>
  </si>
  <si>
    <t>ลักษิกา</t>
  </si>
  <si>
    <t>สุทธิฬักษณ์</t>
  </si>
  <si>
    <t>ใจแก้ว</t>
  </si>
  <si>
    <t>พรรณี</t>
  </si>
  <si>
    <t>ผัดดี</t>
  </si>
  <si>
    <t>ชะโลม</t>
  </si>
  <si>
    <t>ศรีทอน</t>
  </si>
  <si>
    <t>ประภัสสร</t>
  </si>
  <si>
    <t>อินต๊ะยศ</t>
  </si>
  <si>
    <t>ศิริกานต์</t>
  </si>
  <si>
    <t>บุญสุข</t>
  </si>
  <si>
    <t>เสรี</t>
  </si>
  <si>
    <t>บุญเนื่อง</t>
  </si>
  <si>
    <t>คณิสร</t>
  </si>
  <si>
    <t>ปัญโญ</t>
  </si>
  <si>
    <t>วรวิทย์</t>
  </si>
  <si>
    <t>ยุทธภิญโญ</t>
  </si>
  <si>
    <t>อินต๊ะแสน</t>
  </si>
  <si>
    <t>สนิท</t>
  </si>
  <si>
    <t>ใหม่จันทร์แดง</t>
  </si>
  <si>
    <t>แสงดาว</t>
  </si>
  <si>
    <t>ชโยดม</t>
  </si>
  <si>
    <t>ทายะ</t>
  </si>
  <si>
    <t>นิพิฐพนธ์</t>
  </si>
  <si>
    <t>มูตยะ</t>
  </si>
  <si>
    <t>พัฒมานัส</t>
  </si>
  <si>
    <t>แพรวพรรณ</t>
  </si>
  <si>
    <t>หม่องแดง</t>
  </si>
  <si>
    <t>สันติ</t>
  </si>
  <si>
    <t>มูลใจ</t>
  </si>
  <si>
    <t>อุลัย</t>
  </si>
  <si>
    <t>อำไพ</t>
  </si>
  <si>
    <t>พุฒจร</t>
  </si>
  <si>
    <t>เก็บทวน</t>
  </si>
  <si>
    <t>ธนกฤต</t>
  </si>
  <si>
    <t>อนุฤทธิ์</t>
  </si>
  <si>
    <t>บำนาญ</t>
  </si>
  <si>
    <t>ข้าราชการบำนาญ</t>
  </si>
  <si>
    <t>มาติกา</t>
  </si>
  <si>
    <t>กันต์กวี</t>
  </si>
  <si>
    <t>ณัฏฐิณี</t>
  </si>
  <si>
    <t>ปินตา</t>
  </si>
  <si>
    <t>ญาณิศา</t>
  </si>
  <si>
    <t>คำภิระ</t>
  </si>
  <si>
    <t>ไม่มี</t>
  </si>
  <si>
    <t>โรงเรียนราชประชานุเคราะห์ 60</t>
  </si>
  <si>
    <t>เดิม-ชื่อ : โรงเรียนศึกษาสงเคราะห์เชียงใหม่</t>
  </si>
  <si>
    <t>เดิม-ชื่อ : โรงเรียนศึกษาสงเคราะห์เชียงดาว</t>
  </si>
  <si>
    <t>โรงเรียนราชประชานุเคราะห์ 61</t>
  </si>
  <si>
    <t>รายการเปลี่ยนแปลง - ข้อมูล</t>
  </si>
  <si>
    <t>เปลี่ยน</t>
  </si>
  <si>
    <t>ข้อมูล - ใหม่</t>
  </si>
  <si>
    <t>เริ่ม</t>
  </si>
  <si>
    <t>แปลง</t>
  </si>
  <si>
    <t>นาง บุญเลิด คำพิมูล</t>
  </si>
  <si>
    <t>นาย อกนิษฐ์ เมฆเมืองทอง</t>
  </si>
  <si>
    <t>ผู้รับผิดชอบ : พวงผกา พวงไม้มิ่ง (อ้อม)  :  เจ้าหน้าที่งานทะเบียน  โทร . 053-220347    Fax .  053-211985</t>
  </si>
  <si>
    <t>.</t>
  </si>
  <si>
    <t>กรกฎ</t>
  </si>
  <si>
    <t>ศรีบาล</t>
  </si>
  <si>
    <t>ลิขิต</t>
  </si>
  <si>
    <t>ชววิสุทธิกูล</t>
  </si>
  <si>
    <t>นาย นิเวศน์ หลวงสุทิพย์</t>
  </si>
  <si>
    <t>นาย เตชิต มูลเมือง</t>
  </si>
  <si>
    <t>นาย นิพนธ์ ผัดดี</t>
  </si>
  <si>
    <t>นาย พีระ แม้นสวัสดิ์</t>
  </si>
  <si>
    <t>กิ่งกาญ</t>
  </si>
  <si>
    <t>บุตรตามา</t>
  </si>
  <si>
    <t>ก้อนแก้ว</t>
  </si>
  <si>
    <t>ไม่เป็น-รับฝาก : นาย สิงห์แก้ว ก้อนแก้ว</t>
  </si>
  <si>
    <t>เหรียญทอง</t>
  </si>
  <si>
    <t>แสวง</t>
  </si>
  <si>
    <t>มาละแซม</t>
  </si>
  <si>
    <t>ดิสกร</t>
  </si>
  <si>
    <t>นินนาทโยธิน</t>
  </si>
  <si>
    <t>จันทร์จิรา</t>
  </si>
  <si>
    <t>ยอดคำ</t>
  </si>
  <si>
    <t>นาย อุดม ยอดคำ</t>
  </si>
  <si>
    <t>ชัญญะพิชญ์</t>
  </si>
  <si>
    <t>ระดม</t>
  </si>
  <si>
    <t>สมัคร/พค.68</t>
  </si>
  <si>
    <t>ตาย/ธค.68 : นาง บังอร ยอดคำ</t>
  </si>
  <si>
    <t>หน่วยกลาง</t>
  </si>
  <si>
    <t>ตาย/เมย.69 : นาย ชูชาติ ชัยเลิศ</t>
  </si>
  <si>
    <t>ตาย/เมย.69 : นาง คำเอ้ย ไชยเทพ</t>
  </si>
  <si>
    <t>หักรายละ  405.00  บาท  ( 27 ราย x 15 บาท )</t>
  </si>
  <si>
    <t>6/69</t>
  </si>
  <si>
    <t>มิ.ย.69</t>
  </si>
  <si>
    <t>ประจำเดือน :  กรกฎาคม  2569</t>
  </si>
  <si>
    <t>ก.ค.69</t>
  </si>
  <si>
    <t>ก.ค. 69 / รวมทั้งสิ้น</t>
  </si>
  <si>
    <t>นาย อดิศร ดำรงกิจ</t>
  </si>
  <si>
    <t>สพม.</t>
  </si>
  <si>
    <t>ทวน 6/69 = 405x2 = 810 บ.</t>
  </si>
  <si>
    <t>นาง กฤตินี ดำรงกิจ</t>
  </si>
  <si>
    <t>นาย อดิศร ดำรงกิจ : 1+1 = 2</t>
  </si>
  <si>
    <t xml:space="preserve"> 64 + ย้ายเข้า.2</t>
  </si>
  <si>
    <t>263 x 405</t>
  </si>
  <si>
    <t>จำนวนทั้งสิ้น  263  คน</t>
  </si>
  <si>
    <t xml:space="preserve">นาย </t>
  </si>
  <si>
    <t>อดิศร</t>
  </si>
  <si>
    <t>ดำรงกิจ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</si>
</sst>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#"/>
    <numFmt numFmtId="188" formatCode="#,###.00"/>
  </numFmts>
  <fonts count="37" x14ac:knownFonts="1">
    <font>
      <sz val="10"/>
      <name val="Arial"/>
      <charset val="222"/>
    </font>
    <font>
      <sz val="10"/>
      <name val="Arial"/>
      <charset val="22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color indexed="8"/>
      <name val="Tahoma"/>
      <family val="2"/>
      <charset val="222"/>
    </font>
    <font>
      <b/>
      <u val="double"/>
      <sz val="10"/>
      <name val="Arial"/>
      <family val="2"/>
    </font>
    <font>
      <sz val="8"/>
      <name val="Arial"/>
      <family val="2"/>
    </font>
    <font>
      <sz val="10"/>
      <name val="Tahoma"/>
      <family val="2"/>
    </font>
    <font>
      <sz val="10"/>
      <name val="Tahoma"/>
      <family val="2"/>
      <charset val="222"/>
    </font>
    <font>
      <sz val="10"/>
      <name val="Arial"/>
      <family val="2"/>
      <charset val="222"/>
    </font>
    <font>
      <b/>
      <sz val="10"/>
      <name val="Arial"/>
      <family val="2"/>
      <charset val="222"/>
    </font>
    <font>
      <b/>
      <sz val="14"/>
      <name val="TH SarabunPSK"/>
      <family val="2"/>
      <charset val="222"/>
    </font>
    <font>
      <b/>
      <u/>
      <sz val="10"/>
      <name val="Arial"/>
      <family val="2"/>
      <charset val="222"/>
    </font>
    <font>
      <b/>
      <u val="double"/>
      <sz val="10"/>
      <name val="Arial"/>
      <family val="2"/>
      <charset val="222"/>
    </font>
    <font>
      <u val="double"/>
      <sz val="10"/>
      <name val="Arial"/>
      <family val="2"/>
      <charset val="222"/>
    </font>
    <font>
      <b/>
      <sz val="8"/>
      <name val="Arial"/>
      <family val="2"/>
      <charset val="222"/>
    </font>
    <font>
      <b/>
      <sz val="9"/>
      <name val="Arial"/>
      <family val="2"/>
      <charset val="222"/>
    </font>
    <font>
      <sz val="8"/>
      <name val="Arial"/>
      <family val="2"/>
      <charset val="222"/>
    </font>
    <font>
      <u/>
      <sz val="10"/>
      <name val="Arial"/>
      <family val="2"/>
      <charset val="222"/>
    </font>
    <font>
      <sz val="11"/>
      <color theme="1"/>
      <name val="Tahoma"/>
      <family val="2"/>
      <charset val="222"/>
      <scheme val="minor"/>
    </font>
    <font>
      <b/>
      <sz val="11"/>
      <name val="Tahoma"/>
      <family val="2"/>
      <charset val="222"/>
      <scheme val="minor"/>
    </font>
    <font>
      <b/>
      <sz val="11"/>
      <name val="Tahoma"/>
      <family val="2"/>
      <scheme val="minor"/>
    </font>
    <font>
      <sz val="10"/>
      <color rgb="FFC00000"/>
      <name val="Arial"/>
      <family val="2"/>
    </font>
    <font>
      <sz val="10"/>
      <color rgb="FFC00000"/>
      <name val="Tahoma"/>
      <family val="2"/>
    </font>
    <font>
      <b/>
      <sz val="10"/>
      <color rgb="FFC00000"/>
      <name val="Arial"/>
      <family val="2"/>
    </font>
    <font>
      <b/>
      <u val="double"/>
      <sz val="10"/>
      <color rgb="FFC00000"/>
      <name val="Arial"/>
      <family val="2"/>
    </font>
    <font>
      <b/>
      <sz val="11"/>
      <color rgb="FFC00000"/>
      <name val="Tahoma"/>
      <family val="2"/>
      <charset val="222"/>
      <scheme val="minor"/>
    </font>
    <font>
      <b/>
      <sz val="11"/>
      <color rgb="FFC00000"/>
      <name val="Tahoma"/>
      <family val="2"/>
      <scheme val="minor"/>
    </font>
    <font>
      <sz val="10"/>
      <color rgb="FFFF0000"/>
      <name val="Arial"/>
      <family val="2"/>
    </font>
    <font>
      <sz val="10"/>
      <color rgb="FFFF0000"/>
      <name val="Tahoma"/>
      <family val="2"/>
      <charset val="222"/>
    </font>
    <font>
      <sz val="10"/>
      <color rgb="FF7030A0"/>
      <name val="Arial"/>
      <family val="2"/>
      <charset val="222"/>
    </font>
    <font>
      <sz val="10"/>
      <color rgb="FF7030A0"/>
      <name val="Tahoma"/>
      <family val="2"/>
      <charset val="222"/>
    </font>
    <font>
      <b/>
      <sz val="10"/>
      <color rgb="FFFF0000"/>
      <name val="Arial"/>
      <family val="2"/>
    </font>
    <font>
      <sz val="10"/>
      <color rgb="FFFF0000"/>
      <name val="Arial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41">
    <xf numFmtId="0" fontId="0" fillId="0" borderId="0"/>
    <xf numFmtId="0" fontId="2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28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188" fontId="4" fillId="0" borderId="0" xfId="0" applyNumberFormat="1" applyFont="1"/>
    <xf numFmtId="0" fontId="4" fillId="0" borderId="0" xfId="0" applyFont="1" applyAlignment="1">
      <alignment horizontal="right"/>
    </xf>
    <xf numFmtId="187" fontId="8" fillId="0" borderId="0" xfId="0" applyNumberFormat="1" applyFont="1"/>
    <xf numFmtId="0" fontId="0" fillId="0" borderId="0" xfId="0" applyAlignment="1">
      <alignment shrinkToFit="1"/>
    </xf>
    <xf numFmtId="0" fontId="4" fillId="0" borderId="0" xfId="0" applyFont="1" applyAlignment="1">
      <alignment shrinkToFit="1"/>
    </xf>
    <xf numFmtId="0" fontId="0" fillId="0" borderId="0" xfId="0" applyAlignment="1">
      <alignment horizontal="left"/>
    </xf>
    <xf numFmtId="187" fontId="4" fillId="0" borderId="0" xfId="0" applyNumberFormat="1" applyFont="1" applyAlignment="1">
      <alignment horizontal="left"/>
    </xf>
    <xf numFmtId="187" fontId="8" fillId="0" borderId="0" xfId="0" applyNumberFormat="1" applyFont="1" applyAlignment="1">
      <alignment horizontal="left"/>
    </xf>
    <xf numFmtId="188" fontId="8" fillId="0" borderId="0" xfId="0" applyNumberFormat="1" applyFont="1"/>
    <xf numFmtId="0" fontId="23" fillId="0" borderId="0" xfId="0" applyFont="1" applyAlignment="1">
      <alignment shrinkToFit="1"/>
    </xf>
    <xf numFmtId="0" fontId="10" fillId="0" borderId="0" xfId="0" applyFont="1" applyAlignment="1">
      <alignment shrinkToFit="1"/>
    </xf>
    <xf numFmtId="43" fontId="10" fillId="0" borderId="0" xfId="2" applyFont="1" applyFill="1" applyAlignment="1">
      <alignment shrinkToFit="1"/>
    </xf>
    <xf numFmtId="187" fontId="2" fillId="0" borderId="0" xfId="0" applyNumberFormat="1" applyFont="1"/>
    <xf numFmtId="0" fontId="8" fillId="0" borderId="0" xfId="0" applyFont="1"/>
    <xf numFmtId="43" fontId="8" fillId="0" borderId="0" xfId="0" applyNumberFormat="1" applyFont="1"/>
    <xf numFmtId="0" fontId="24" fillId="0" borderId="0" xfId="0" applyFont="1" applyAlignment="1">
      <alignment horizontal="right" shrinkToFit="1"/>
    </xf>
    <xf numFmtId="0" fontId="25" fillId="0" borderId="0" xfId="0" applyFont="1"/>
    <xf numFmtId="0" fontId="26" fillId="0" borderId="0" xfId="0" applyFont="1" applyAlignment="1">
      <alignment shrinkToFit="1"/>
    </xf>
    <xf numFmtId="0" fontId="27" fillId="0" borderId="0" xfId="0" applyFont="1"/>
    <xf numFmtId="188" fontId="27" fillId="0" borderId="0" xfId="0" applyNumberFormat="1" applyFont="1"/>
    <xf numFmtId="188" fontId="25" fillId="0" borderId="0" xfId="0" applyNumberFormat="1" applyFont="1"/>
    <xf numFmtId="188" fontId="28" fillId="0" borderId="0" xfId="0" applyNumberFormat="1" applyFont="1"/>
    <xf numFmtId="0" fontId="27" fillId="0" borderId="0" xfId="0" applyFont="1" applyAlignment="1">
      <alignment shrinkToFit="1"/>
    </xf>
    <xf numFmtId="0" fontId="29" fillId="0" borderId="0" xfId="0" applyFont="1" applyAlignment="1">
      <alignment shrinkToFit="1"/>
    </xf>
    <xf numFmtId="0" fontId="30" fillId="0" borderId="0" xfId="0" applyFont="1" applyAlignment="1">
      <alignment horizontal="right" shrinkToFit="1"/>
    </xf>
    <xf numFmtId="0" fontId="2" fillId="0" borderId="0" xfId="0" applyFont="1" applyAlignment="1">
      <alignment shrinkToFit="1"/>
    </xf>
    <xf numFmtId="43" fontId="10" fillId="0" borderId="0" xfId="9" applyFont="1" applyFill="1" applyAlignment="1">
      <alignment shrinkToFit="1"/>
    </xf>
    <xf numFmtId="0" fontId="31" fillId="0" borderId="0" xfId="0" applyFont="1"/>
    <xf numFmtId="0" fontId="12" fillId="0" borderId="0" xfId="0" applyFont="1"/>
    <xf numFmtId="0" fontId="12" fillId="0" borderId="0" xfId="0" applyFont="1" applyAlignment="1">
      <alignment shrinkToFit="1"/>
    </xf>
    <xf numFmtId="0" fontId="11" fillId="0" borderId="0" xfId="0" applyFont="1" applyAlignment="1">
      <alignment shrinkToFit="1"/>
    </xf>
    <xf numFmtId="43" fontId="11" fillId="0" borderId="0" xfId="2" applyFont="1" applyFill="1" applyAlignment="1">
      <alignment shrinkToFit="1"/>
    </xf>
    <xf numFmtId="0" fontId="12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9" fontId="12" fillId="0" borderId="0" xfId="0" applyNumberFormat="1" applyFont="1" applyAlignment="1">
      <alignment horizontal="left"/>
    </xf>
    <xf numFmtId="0" fontId="12" fillId="0" borderId="0" xfId="0" applyFont="1" applyAlignment="1">
      <alignment horizontal="center"/>
    </xf>
    <xf numFmtId="49" fontId="13" fillId="0" borderId="0" xfId="0" applyNumberFormat="1" applyFont="1"/>
    <xf numFmtId="49" fontId="12" fillId="0" borderId="0" xfId="0" applyNumberFormat="1" applyFont="1"/>
    <xf numFmtId="0" fontId="13" fillId="0" borderId="0" xfId="0" applyFont="1" applyAlignment="1">
      <alignment horizontal="right"/>
    </xf>
    <xf numFmtId="49" fontId="12" fillId="0" borderId="0" xfId="0" applyNumberFormat="1" applyFont="1" applyAlignment="1">
      <alignment horizontal="center"/>
    </xf>
    <xf numFmtId="0" fontId="13" fillId="0" borderId="1" xfId="0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49" fontId="13" fillId="0" borderId="2" xfId="0" applyNumberFormat="1" applyFont="1" applyBorder="1" applyAlignment="1">
      <alignment horizontal="center"/>
    </xf>
    <xf numFmtId="0" fontId="13" fillId="0" borderId="3" xfId="0" applyFont="1" applyBorder="1" applyAlignment="1">
      <alignment horizontal="left"/>
    </xf>
    <xf numFmtId="49" fontId="13" fillId="0" borderId="3" xfId="0" applyNumberFormat="1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49" fontId="12" fillId="0" borderId="4" xfId="0" applyNumberFormat="1" applyFont="1" applyBorder="1" applyAlignment="1">
      <alignment horizontal="left"/>
    </xf>
    <xf numFmtId="49" fontId="13" fillId="0" borderId="4" xfId="0" applyNumberFormat="1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4" xfId="0" applyFont="1" applyBorder="1" applyAlignment="1">
      <alignment horizontal="right"/>
    </xf>
    <xf numFmtId="49" fontId="13" fillId="0" borderId="4" xfId="0" applyNumberFormat="1" applyFont="1" applyBorder="1" applyAlignment="1">
      <alignment horizontal="right"/>
    </xf>
    <xf numFmtId="0" fontId="13" fillId="0" borderId="6" xfId="0" applyFont="1" applyBorder="1" applyAlignment="1">
      <alignment horizontal="right"/>
    </xf>
    <xf numFmtId="0" fontId="13" fillId="0" borderId="3" xfId="0" applyFont="1" applyBorder="1" applyAlignment="1">
      <alignment horizontal="right"/>
    </xf>
    <xf numFmtId="0" fontId="15" fillId="0" borderId="4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49" fontId="16" fillId="0" borderId="4" xfId="0" applyNumberFormat="1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49" fontId="13" fillId="0" borderId="4" xfId="0" applyNumberFormat="1" applyFont="1" applyBorder="1" applyAlignment="1">
      <alignment horizontal="left" shrinkToFit="1"/>
    </xf>
    <xf numFmtId="0" fontId="13" fillId="0" borderId="7" xfId="0" applyFont="1" applyBorder="1" applyAlignment="1">
      <alignment horizontal="left"/>
    </xf>
    <xf numFmtId="49" fontId="12" fillId="0" borderId="7" xfId="0" applyNumberFormat="1" applyFont="1" applyBorder="1" applyAlignment="1">
      <alignment horizontal="left"/>
    </xf>
    <xf numFmtId="49" fontId="15" fillId="0" borderId="4" xfId="0" applyNumberFormat="1" applyFont="1" applyBorder="1" applyAlignment="1">
      <alignment horizontal="left"/>
    </xf>
    <xf numFmtId="0" fontId="12" fillId="0" borderId="4" xfId="0" applyFont="1" applyBorder="1"/>
    <xf numFmtId="49" fontId="12" fillId="0" borderId="4" xfId="0" applyNumberFormat="1" applyFont="1" applyBorder="1" applyAlignment="1">
      <alignment horizontal="left" shrinkToFit="1"/>
    </xf>
    <xf numFmtId="0" fontId="12" fillId="0" borderId="4" xfId="0" applyFont="1" applyBorder="1" applyAlignment="1">
      <alignment horizontal="left" shrinkToFit="1"/>
    </xf>
    <xf numFmtId="0" fontId="12" fillId="0" borderId="8" xfId="0" applyFont="1" applyBorder="1" applyAlignment="1">
      <alignment horizontal="left"/>
    </xf>
    <xf numFmtId="49" fontId="16" fillId="0" borderId="4" xfId="0" applyNumberFormat="1" applyFont="1" applyBorder="1" applyAlignment="1">
      <alignment horizontal="right"/>
    </xf>
    <xf numFmtId="0" fontId="16" fillId="0" borderId="7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49" fontId="16" fillId="0" borderId="4" xfId="0" applyNumberFormat="1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2" fillId="0" borderId="3" xfId="0" applyFont="1" applyBorder="1"/>
    <xf numFmtId="0" fontId="12" fillId="0" borderId="9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49" fontId="12" fillId="0" borderId="4" xfId="0" applyNumberFormat="1" applyFont="1" applyBorder="1"/>
    <xf numFmtId="0" fontId="12" fillId="0" borderId="9" xfId="0" applyFont="1" applyBorder="1" applyAlignment="1">
      <alignment horizontal="right"/>
    </xf>
    <xf numFmtId="49" fontId="13" fillId="0" borderId="4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4" xfId="0" applyFont="1" applyBorder="1"/>
    <xf numFmtId="0" fontId="12" fillId="0" borderId="10" xfId="0" applyFont="1" applyBorder="1" applyAlignment="1">
      <alignment horizontal="center"/>
    </xf>
    <xf numFmtId="49" fontId="13" fillId="0" borderId="10" xfId="0" applyNumberFormat="1" applyFont="1" applyBorder="1" applyAlignment="1">
      <alignment horizontal="center"/>
    </xf>
    <xf numFmtId="49" fontId="13" fillId="0" borderId="4" xfId="0" applyNumberFormat="1" applyFont="1" applyBorder="1"/>
    <xf numFmtId="0" fontId="12" fillId="0" borderId="10" xfId="0" applyFont="1" applyBorder="1" applyAlignment="1">
      <alignment horizontal="right"/>
    </xf>
    <xf numFmtId="0" fontId="18" fillId="0" borderId="4" xfId="0" applyFont="1" applyBorder="1" applyAlignment="1">
      <alignment horizontal="left"/>
    </xf>
    <xf numFmtId="0" fontId="13" fillId="0" borderId="10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49" fontId="19" fillId="0" borderId="4" xfId="0" applyNumberFormat="1" applyFont="1" applyBorder="1" applyAlignment="1">
      <alignment horizontal="left"/>
    </xf>
    <xf numFmtId="49" fontId="12" fillId="0" borderId="4" xfId="0" applyNumberFormat="1" applyFont="1" applyBorder="1" applyAlignment="1">
      <alignment horizontal="center"/>
    </xf>
    <xf numFmtId="0" fontId="20" fillId="0" borderId="4" xfId="0" applyFont="1" applyBorder="1"/>
    <xf numFmtId="49" fontId="13" fillId="0" borderId="11" xfId="0" applyNumberFormat="1" applyFont="1" applyBorder="1" applyAlignment="1">
      <alignment horizontal="center"/>
    </xf>
    <xf numFmtId="0" fontId="12" fillId="0" borderId="11" xfId="0" applyFont="1" applyBorder="1" applyAlignment="1">
      <alignment horizontal="right"/>
    </xf>
    <xf numFmtId="49" fontId="12" fillId="0" borderId="7" xfId="0" applyNumberFormat="1" applyFont="1" applyBorder="1" applyAlignment="1">
      <alignment horizontal="center"/>
    </xf>
    <xf numFmtId="49" fontId="13" fillId="0" borderId="7" xfId="0" applyNumberFormat="1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49" fontId="13" fillId="0" borderId="12" xfId="0" applyNumberFormat="1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43" fontId="12" fillId="0" borderId="4" xfId="5" applyFont="1" applyBorder="1"/>
    <xf numFmtId="0" fontId="13" fillId="0" borderId="13" xfId="0" applyFont="1" applyBorder="1" applyAlignment="1">
      <alignment horizontal="right"/>
    </xf>
    <xf numFmtId="49" fontId="12" fillId="0" borderId="5" xfId="0" applyNumberFormat="1" applyFont="1" applyBorder="1" applyAlignment="1">
      <alignment horizontal="left"/>
    </xf>
    <xf numFmtId="0" fontId="12" fillId="0" borderId="5" xfId="0" applyFont="1" applyBorder="1"/>
    <xf numFmtId="17" fontId="12" fillId="0" borderId="4" xfId="0" applyNumberFormat="1" applyFont="1" applyBorder="1" applyAlignment="1">
      <alignment horizontal="left"/>
    </xf>
    <xf numFmtId="0" fontId="21" fillId="0" borderId="14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49" fontId="13" fillId="0" borderId="14" xfId="0" applyNumberFormat="1" applyFont="1" applyBorder="1" applyAlignment="1">
      <alignment horizontal="left"/>
    </xf>
    <xf numFmtId="49" fontId="12" fillId="0" borderId="14" xfId="0" applyNumberFormat="1" applyFont="1" applyBorder="1" applyAlignment="1">
      <alignment horizontal="left"/>
    </xf>
    <xf numFmtId="49" fontId="13" fillId="0" borderId="0" xfId="0" applyNumberFormat="1" applyFont="1" applyAlignment="1">
      <alignment horizontal="left"/>
    </xf>
    <xf numFmtId="0" fontId="32" fillId="0" borderId="0" xfId="0" applyFont="1" applyAlignment="1">
      <alignment shrinkToFit="1"/>
    </xf>
    <xf numFmtId="0" fontId="33" fillId="0" borderId="0" xfId="0" applyFont="1"/>
    <xf numFmtId="0" fontId="33" fillId="0" borderId="0" xfId="0" applyFont="1" applyAlignment="1">
      <alignment shrinkToFit="1"/>
    </xf>
    <xf numFmtId="0" fontId="34" fillId="0" borderId="0" xfId="0" applyFont="1" applyAlignment="1">
      <alignment shrinkToFit="1"/>
    </xf>
    <xf numFmtId="43" fontId="28" fillId="0" borderId="0" xfId="9" applyFont="1"/>
    <xf numFmtId="49" fontId="2" fillId="0" borderId="0" xfId="0" applyNumberFormat="1" applyFont="1" applyAlignment="1">
      <alignment horizontal="left" shrinkToFit="1"/>
    </xf>
    <xf numFmtId="0" fontId="13" fillId="0" borderId="10" xfId="0" applyFont="1" applyBorder="1" applyAlignment="1">
      <alignment horizontal="right"/>
    </xf>
    <xf numFmtId="0" fontId="2" fillId="0" borderId="0" xfId="0" applyFont="1" applyAlignment="1">
      <alignment horizontal="left"/>
    </xf>
    <xf numFmtId="188" fontId="31" fillId="0" borderId="0" xfId="0" applyNumberFormat="1" applyFont="1"/>
    <xf numFmtId="188" fontId="2" fillId="0" borderId="0" xfId="0" applyNumberFormat="1" applyFont="1"/>
    <xf numFmtId="0" fontId="35" fillId="0" borderId="0" xfId="0" applyFont="1"/>
    <xf numFmtId="0" fontId="36" fillId="0" borderId="0" xfId="0" applyFont="1"/>
    <xf numFmtId="0" fontId="13" fillId="0" borderId="4" xfId="0" applyFont="1" applyBorder="1" applyAlignment="1">
      <alignment horizontal="left" shrinkToFit="1"/>
    </xf>
    <xf numFmtId="0" fontId="12" fillId="0" borderId="5" xfId="0" applyFont="1" applyBorder="1" applyAlignment="1">
      <alignment horizontal="left" shrinkToFit="1"/>
    </xf>
  </cellXfs>
  <cellStyles count="41">
    <cellStyle name="Normal 2" xfId="1" xr:uid="{AC372A3D-166F-40BF-9377-9F41496F64DB}"/>
    <cellStyle name="เครื่องหมายจุลภาค 10" xfId="2" xr:uid="{F730F590-B0D0-46F2-8F34-07D8B10F39C4}"/>
    <cellStyle name="เครื่องหมายจุลภาค 10 2" xfId="3" xr:uid="{7E370DE8-6059-496A-863D-6EC3022155CB}"/>
    <cellStyle name="เครื่องหมายจุลภาค 10 3" xfId="4" xr:uid="{FB155D0D-F9A8-4D1E-BCB4-06F87FC2AAAB}"/>
    <cellStyle name="เครื่องหมายจุลภาค 2 2" xfId="5" xr:uid="{550FF270-787C-4F65-8E19-021B91F362CD}"/>
    <cellStyle name="เครื่องหมายจุลภาค 2 3" xfId="6" xr:uid="{5AE0B74F-88F0-4889-9A40-8D24815578E9}"/>
    <cellStyle name="เครื่องหมายจุลภาค 3 2" xfId="7" xr:uid="{0A7557E2-D583-47AF-A8CF-1777CD93EB92}"/>
    <cellStyle name="เครื่องหมายจุลภาค 4 2" xfId="8" xr:uid="{3F2AC14A-0A8C-4626-A96D-F0D83ACC284E}"/>
    <cellStyle name="จุลภาค" xfId="9" builtinId="3"/>
    <cellStyle name="ปกติ" xfId="0" builtinId="0"/>
    <cellStyle name="ปกติ 10 2" xfId="10" xr:uid="{DFDFEA0F-83F8-4DCF-814F-40041DED2B96}"/>
    <cellStyle name="ปกติ 10 3" xfId="11" xr:uid="{0DF4BF3D-8831-4574-8920-FB9162A5404D}"/>
    <cellStyle name="ปกติ 10 4" xfId="12" xr:uid="{42E5CFEC-6450-4B07-BAF7-E2C62BC59306}"/>
    <cellStyle name="ปกติ 11 2" xfId="13" xr:uid="{6D3FCAE1-259D-4726-A28F-10915728B297}"/>
    <cellStyle name="ปกติ 11 3" xfId="14" xr:uid="{8208434E-F39D-4D8D-A742-780A79B7B19C}"/>
    <cellStyle name="ปกติ 12 2" xfId="15" xr:uid="{472BA63A-03CE-4DC8-9DEB-350067AC5FD0}"/>
    <cellStyle name="ปกติ 14" xfId="16" xr:uid="{17824864-CE69-4726-9F5E-CA8DBC6E7C08}"/>
    <cellStyle name="ปกติ 2 2" xfId="17" xr:uid="{C6DF5F4C-C74E-41EC-9091-42CFFC82C610}"/>
    <cellStyle name="ปกติ 2 3" xfId="18" xr:uid="{9FE18459-BFD2-46AE-A54A-F9133D0DF9FA}"/>
    <cellStyle name="ปกติ 2 4" xfId="19" xr:uid="{F1E8FE89-34E5-4A50-BF91-63322AE1E8BF}"/>
    <cellStyle name="ปกติ 2 5" xfId="20" xr:uid="{F4E40AD6-30E1-434C-A1A0-F50459BAEF72}"/>
    <cellStyle name="ปกติ 2 6" xfId="21" xr:uid="{7AE781D7-0B28-4BB4-B8FB-C4C778F1DFAA}"/>
    <cellStyle name="ปกติ 3 2" xfId="22" xr:uid="{1F4AF3F9-6120-4B96-BBF9-88460F78A2FF}"/>
    <cellStyle name="ปกติ 3 3" xfId="23" xr:uid="{93243126-F7F5-46B1-9753-C391E1DDB101}"/>
    <cellStyle name="ปกติ 3 4" xfId="24" xr:uid="{39061245-41D9-4C97-B2FA-DBF91ED6DB49}"/>
    <cellStyle name="ปกติ 3 5" xfId="25" xr:uid="{EAD47C7B-00E3-4C3E-9089-90A7F159AE07}"/>
    <cellStyle name="ปกติ 4 2" xfId="26" xr:uid="{BF6EB001-A386-42FD-ABA3-8A8464C1AD19}"/>
    <cellStyle name="ปกติ 4 3" xfId="27" xr:uid="{9012FAA2-23EA-4C33-9BEC-29F1E33FD761}"/>
    <cellStyle name="ปกติ 4 4" xfId="28" xr:uid="{495E615F-0015-44E0-9A53-20D245680B7A}"/>
    <cellStyle name="ปกติ 5 2" xfId="29" xr:uid="{D4FF4C56-A89C-4A42-93E2-E4EC2B352973}"/>
    <cellStyle name="ปกติ 6 2" xfId="30" xr:uid="{82003C5F-4C6C-458C-80BB-954B69AA53F0}"/>
    <cellStyle name="ปกติ 6 3" xfId="31" xr:uid="{D95C6079-69AF-48E2-8453-E209F5E54F2F}"/>
    <cellStyle name="ปกติ 6 4" xfId="32" xr:uid="{9E5C0508-447F-43C8-AEE8-1ABF9CE41983}"/>
    <cellStyle name="ปกติ 6 5" xfId="33" xr:uid="{DDA0BFD3-F23F-4F3F-86D2-342F96BB2EAA}"/>
    <cellStyle name="ปกติ 7 2" xfId="34" xr:uid="{BFF941AE-1EF0-45F7-ABD5-F78429DBF1BD}"/>
    <cellStyle name="ปกติ 7 3" xfId="35" xr:uid="{1DAFB4E1-B9C6-4B47-905E-390328F4329A}"/>
    <cellStyle name="ปกติ 8 2" xfId="36" xr:uid="{3BEEE890-01DF-4F94-BAFC-4D73159D2207}"/>
    <cellStyle name="ปกติ 9 2" xfId="37" xr:uid="{B47D4A8E-093E-426B-911D-30EEDA47F559}"/>
    <cellStyle name="ปกติ 9 3" xfId="38" xr:uid="{425C42FC-2C60-4EA0-828D-BBF869D384AC}"/>
    <cellStyle name="ปกติ 9 4" xfId="39" xr:uid="{2F8A3801-090A-4A08-9EAB-0CDAC15548AA}"/>
    <cellStyle name="ปกติ 9 5" xfId="40" xr:uid="{D19916BB-1902-4F23-97C0-F96602FCA93D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BCB4F-28E4-4ACD-AE97-06E4EDF5B367}">
  <dimension ref="A1:V101"/>
  <sheetViews>
    <sheetView tabSelected="1" zoomScaleNormal="100" workbookViewId="0"/>
  </sheetViews>
  <sheetFormatPr defaultColWidth="9.109375" defaultRowHeight="21" customHeight="1" x14ac:dyDescent="0.25"/>
  <cols>
    <col min="1" max="1" width="6.33203125" style="36" customWidth="1"/>
    <col min="2" max="2" width="5.88671875" style="36" customWidth="1"/>
    <col min="3" max="3" width="23.5546875" style="36" customWidth="1"/>
    <col min="4" max="4" width="11.109375" style="113" customWidth="1"/>
    <col min="5" max="5" width="13.44140625" style="41" customWidth="1"/>
    <col min="6" max="6" width="26.88671875" style="36" bestFit="1" customWidth="1"/>
    <col min="7" max="7" width="9.77734375" style="38" customWidth="1"/>
    <col min="8" max="8" width="8.6640625" style="38" customWidth="1"/>
    <col min="9" max="9" width="8.6640625" style="36" customWidth="1"/>
    <col min="10" max="10" width="21.21875" style="36" customWidth="1"/>
    <col min="11" max="11" width="6.21875" style="44" customWidth="1"/>
    <col min="12" max="12" width="31" style="44" customWidth="1"/>
    <col min="13" max="13" width="6" style="38" bestFit="1" customWidth="1"/>
    <col min="14" max="14" width="17.6640625" style="32" bestFit="1" customWidth="1"/>
    <col min="15" max="16384" width="9.109375" style="32"/>
  </cols>
  <sheetData>
    <row r="1" spans="1:13" s="36" customFormat="1" ht="21" customHeight="1" x14ac:dyDescent="0.35">
      <c r="A1" s="37" t="s">
        <v>44</v>
      </c>
      <c r="C1" s="37"/>
      <c r="D1" s="37"/>
      <c r="E1" s="37"/>
      <c r="F1" s="38"/>
      <c r="G1" s="39" t="s">
        <v>451</v>
      </c>
      <c r="H1" s="40"/>
      <c r="I1" s="41"/>
      <c r="J1" s="38"/>
      <c r="K1" s="41"/>
      <c r="L1" s="41"/>
    </row>
    <row r="2" spans="1:13" s="36" customFormat="1" ht="21" customHeight="1" x14ac:dyDescent="0.25">
      <c r="A2" s="37" t="s">
        <v>483</v>
      </c>
      <c r="D2" s="38"/>
      <c r="H2" s="38"/>
      <c r="J2" s="41"/>
      <c r="K2" s="41"/>
    </row>
    <row r="3" spans="1:13" s="36" customFormat="1" ht="21" customHeight="1" x14ac:dyDescent="0.25">
      <c r="A3" s="38" t="s">
        <v>480</v>
      </c>
      <c r="B3" s="38"/>
      <c r="C3" s="38"/>
      <c r="D3" s="38"/>
      <c r="E3" s="38"/>
      <c r="F3" s="38"/>
      <c r="H3" s="38"/>
      <c r="J3" s="41"/>
      <c r="K3" s="41"/>
      <c r="L3" s="41"/>
    </row>
    <row r="4" spans="1:13" s="42" customFormat="1" ht="21" customHeight="1" x14ac:dyDescent="0.25">
      <c r="A4" s="37" t="s">
        <v>50</v>
      </c>
      <c r="C4" s="37"/>
      <c r="D4" s="37"/>
      <c r="E4" s="37"/>
      <c r="F4" s="37"/>
      <c r="G4" s="37"/>
      <c r="H4" s="37"/>
      <c r="I4" s="37"/>
      <c r="J4" s="43"/>
      <c r="K4" s="44"/>
      <c r="L4" s="44"/>
      <c r="M4" s="37"/>
    </row>
    <row r="5" spans="1:13" s="42" customFormat="1" ht="21" customHeight="1" thickBot="1" x14ac:dyDescent="0.3">
      <c r="A5" s="38" t="s">
        <v>493</v>
      </c>
      <c r="B5" s="36"/>
      <c r="D5" s="40"/>
      <c r="E5" s="40"/>
      <c r="F5" s="45"/>
      <c r="G5" s="40"/>
      <c r="H5" s="40"/>
      <c r="J5" s="46"/>
      <c r="K5" s="44"/>
      <c r="L5" s="44"/>
      <c r="M5" s="40"/>
    </row>
    <row r="6" spans="1:13" s="42" customFormat="1" ht="21" customHeight="1" thickTop="1" x14ac:dyDescent="0.25">
      <c r="A6" s="47" t="s">
        <v>17</v>
      </c>
      <c r="B6" s="48" t="s">
        <v>49</v>
      </c>
      <c r="C6" s="47" t="s">
        <v>45</v>
      </c>
      <c r="D6" s="48" t="s">
        <v>18</v>
      </c>
      <c r="E6" s="48" t="s">
        <v>25</v>
      </c>
      <c r="F6" s="48" t="s">
        <v>26</v>
      </c>
      <c r="G6" s="47" t="s">
        <v>14</v>
      </c>
      <c r="H6" s="48" t="s">
        <v>18</v>
      </c>
      <c r="I6" s="48" t="s">
        <v>25</v>
      </c>
      <c r="J6" s="48" t="s">
        <v>19</v>
      </c>
      <c r="K6" s="48" t="s">
        <v>20</v>
      </c>
      <c r="L6" s="48" t="s">
        <v>2</v>
      </c>
      <c r="M6" s="38"/>
    </row>
    <row r="7" spans="1:13" s="42" customFormat="1" ht="21" customHeight="1" thickBot="1" x14ac:dyDescent="0.3">
      <c r="A7" s="49" t="s">
        <v>34</v>
      </c>
      <c r="B7" s="50"/>
      <c r="C7" s="49"/>
      <c r="D7" s="50" t="s">
        <v>53</v>
      </c>
      <c r="E7" s="50"/>
      <c r="F7" s="50" t="s">
        <v>21</v>
      </c>
      <c r="G7" s="49"/>
      <c r="H7" s="50" t="s">
        <v>53</v>
      </c>
      <c r="I7" s="50"/>
      <c r="J7" s="50" t="s">
        <v>22</v>
      </c>
      <c r="K7" s="50" t="s">
        <v>23</v>
      </c>
      <c r="L7" s="50" t="s">
        <v>54</v>
      </c>
      <c r="M7" s="38"/>
    </row>
    <row r="8" spans="1:13" s="36" customFormat="1" ht="21" customHeight="1" thickTop="1" x14ac:dyDescent="0.25">
      <c r="A8" s="51"/>
      <c r="B8" s="52"/>
      <c r="C8" s="51"/>
      <c r="D8" s="52"/>
      <c r="E8" s="52"/>
      <c r="F8" s="52"/>
      <c r="G8" s="51"/>
      <c r="H8" s="52"/>
      <c r="I8" s="52"/>
      <c r="J8" s="52"/>
      <c r="K8" s="52"/>
      <c r="L8" s="52"/>
      <c r="M8" s="38"/>
    </row>
    <row r="9" spans="1:13" s="36" customFormat="1" ht="21" customHeight="1" x14ac:dyDescent="0.25">
      <c r="A9" s="53"/>
      <c r="B9" s="53"/>
      <c r="C9" s="53"/>
      <c r="D9" s="54" t="s">
        <v>477</v>
      </c>
      <c r="E9" s="53" t="s">
        <v>63</v>
      </c>
      <c r="F9" s="55" t="s">
        <v>482</v>
      </c>
      <c r="G9" s="55"/>
      <c r="H9" s="53"/>
      <c r="I9" s="53">
        <v>261</v>
      </c>
      <c r="J9" s="53"/>
      <c r="K9" s="56"/>
      <c r="L9" s="56"/>
      <c r="M9" s="38"/>
    </row>
    <row r="10" spans="1:13" s="36" customFormat="1" ht="21" customHeight="1" x14ac:dyDescent="0.25">
      <c r="A10" s="53"/>
      <c r="B10" s="53"/>
      <c r="C10" s="53"/>
      <c r="D10" s="53"/>
      <c r="E10" s="53"/>
      <c r="F10" s="53" t="s">
        <v>16</v>
      </c>
      <c r="G10" s="53"/>
      <c r="H10" s="53"/>
      <c r="I10" s="53"/>
      <c r="J10" s="53"/>
      <c r="K10" s="55"/>
      <c r="L10" s="55"/>
      <c r="M10" s="38"/>
    </row>
    <row r="11" spans="1:13" s="36" customFormat="1" ht="21" customHeight="1" x14ac:dyDescent="0.25">
      <c r="A11" s="53"/>
      <c r="B11" s="53"/>
      <c r="C11" s="57"/>
      <c r="D11" s="53"/>
      <c r="E11" s="53"/>
      <c r="F11" s="53" t="s">
        <v>38</v>
      </c>
      <c r="G11" s="53"/>
      <c r="H11" s="53"/>
      <c r="I11" s="53">
        <v>2</v>
      </c>
      <c r="J11" s="53"/>
      <c r="K11" s="55"/>
      <c r="L11" s="55"/>
      <c r="M11" s="38"/>
    </row>
    <row r="12" spans="1:13" s="36" customFormat="1" ht="21" customHeight="1" x14ac:dyDescent="0.25">
      <c r="A12" s="53"/>
      <c r="B12" s="53"/>
      <c r="C12" s="57"/>
      <c r="D12" s="53"/>
      <c r="E12" s="53"/>
      <c r="F12" s="53" t="s">
        <v>29</v>
      </c>
      <c r="G12" s="53"/>
      <c r="H12" s="53"/>
      <c r="I12" s="53"/>
      <c r="J12" s="53"/>
      <c r="K12" s="55"/>
      <c r="L12" s="55"/>
      <c r="M12" s="38"/>
    </row>
    <row r="13" spans="1:13" s="36" customFormat="1" ht="21" customHeight="1" x14ac:dyDescent="0.25">
      <c r="A13" s="53"/>
      <c r="B13" s="53"/>
      <c r="C13" s="57"/>
      <c r="D13" s="53"/>
      <c r="E13" s="53"/>
      <c r="F13" s="53" t="s">
        <v>33</v>
      </c>
      <c r="G13" s="53"/>
      <c r="H13" s="53"/>
      <c r="I13" s="58"/>
      <c r="J13" s="53"/>
      <c r="K13" s="55"/>
      <c r="L13" s="55"/>
      <c r="M13" s="38"/>
    </row>
    <row r="14" spans="1:13" s="36" customFormat="1" ht="21" customHeight="1" x14ac:dyDescent="0.25">
      <c r="A14" s="53"/>
      <c r="B14" s="53"/>
      <c r="C14" s="57"/>
      <c r="D14" s="53"/>
      <c r="E14" s="53"/>
      <c r="F14" s="53" t="s">
        <v>35</v>
      </c>
      <c r="G14" s="53"/>
      <c r="H14" s="53"/>
      <c r="I14" s="58"/>
      <c r="J14" s="53"/>
      <c r="K14" s="55"/>
      <c r="L14" s="55"/>
      <c r="M14" s="38"/>
    </row>
    <row r="15" spans="1:13" s="36" customFormat="1" ht="21" customHeight="1" x14ac:dyDescent="0.25">
      <c r="A15" s="53"/>
      <c r="B15" s="53"/>
      <c r="C15" s="57"/>
      <c r="D15" s="53"/>
      <c r="E15" s="53"/>
      <c r="F15" s="53" t="s">
        <v>32</v>
      </c>
      <c r="G15" s="53"/>
      <c r="H15" s="53"/>
      <c r="I15" s="58"/>
      <c r="J15" s="53"/>
      <c r="K15" s="55"/>
      <c r="L15" s="55"/>
      <c r="M15" s="38"/>
    </row>
    <row r="16" spans="1:13" s="36" customFormat="1" ht="21" customHeight="1" x14ac:dyDescent="0.25">
      <c r="A16" s="53"/>
      <c r="B16" s="53"/>
      <c r="C16" s="57"/>
      <c r="D16" s="53"/>
      <c r="E16" s="53"/>
      <c r="F16" s="53" t="s">
        <v>15</v>
      </c>
      <c r="G16" s="53"/>
      <c r="H16" s="53"/>
      <c r="I16" s="58"/>
      <c r="J16" s="53"/>
      <c r="K16" s="55"/>
      <c r="L16" s="55"/>
      <c r="M16" s="38"/>
    </row>
    <row r="17" spans="1:22" ht="21" customHeight="1" x14ac:dyDescent="0.25">
      <c r="A17" s="53"/>
      <c r="B17" s="53"/>
      <c r="C17" s="57"/>
      <c r="D17" s="53"/>
      <c r="E17" s="53"/>
      <c r="F17" s="53" t="s">
        <v>36</v>
      </c>
      <c r="G17" s="53"/>
      <c r="H17" s="53"/>
      <c r="I17" s="58"/>
      <c r="J17" s="53"/>
      <c r="K17" s="55"/>
      <c r="L17" s="55"/>
    </row>
    <row r="18" spans="1:22" ht="21" customHeight="1" thickBot="1" x14ac:dyDescent="0.3">
      <c r="A18" s="53"/>
      <c r="B18" s="53"/>
      <c r="C18" s="57"/>
      <c r="D18" s="53"/>
      <c r="E18" s="53"/>
      <c r="F18" s="53" t="s">
        <v>30</v>
      </c>
      <c r="G18" s="53"/>
      <c r="H18" s="53"/>
      <c r="I18" s="58"/>
      <c r="J18" s="53"/>
      <c r="K18" s="55"/>
      <c r="L18" s="55"/>
    </row>
    <row r="19" spans="1:22" ht="21" customHeight="1" thickTop="1" thickBot="1" x14ac:dyDescent="0.3">
      <c r="A19" s="53"/>
      <c r="B19" s="53"/>
      <c r="C19" s="57"/>
      <c r="D19" s="54"/>
      <c r="E19" s="53"/>
      <c r="F19" s="59" t="s">
        <v>484</v>
      </c>
      <c r="G19" s="59"/>
      <c r="H19" s="53"/>
      <c r="I19" s="60">
        <f>I9+I10+I11+I12+I13-I14-I15-I16-I17-I18</f>
        <v>263</v>
      </c>
      <c r="J19" s="53"/>
      <c r="K19" s="55"/>
      <c r="L19" s="55"/>
    </row>
    <row r="20" spans="1:22" ht="21" customHeight="1" thickTop="1" x14ac:dyDescent="0.25">
      <c r="A20" s="53"/>
      <c r="B20" s="53"/>
      <c r="C20" s="57"/>
      <c r="D20" s="54"/>
      <c r="E20" s="53"/>
      <c r="F20" s="53"/>
      <c r="G20" s="59"/>
      <c r="H20" s="53"/>
      <c r="I20" s="61"/>
      <c r="J20" s="53"/>
      <c r="K20" s="55"/>
      <c r="L20" s="55"/>
    </row>
    <row r="21" spans="1:22" ht="21" customHeight="1" x14ac:dyDescent="0.25">
      <c r="A21" s="53"/>
      <c r="B21" s="53"/>
      <c r="C21" s="62"/>
      <c r="D21" s="54"/>
      <c r="E21" s="53"/>
      <c r="F21" s="53"/>
      <c r="G21" s="53"/>
      <c r="H21" s="54"/>
      <c r="I21" s="53"/>
      <c r="J21" s="55"/>
      <c r="K21" s="55"/>
      <c r="L21" s="55"/>
    </row>
    <row r="22" spans="1:22" ht="21" customHeight="1" x14ac:dyDescent="0.25">
      <c r="A22" s="53"/>
      <c r="B22" s="53"/>
      <c r="C22" s="63"/>
      <c r="D22" s="54"/>
      <c r="E22" s="53"/>
      <c r="F22" s="57"/>
      <c r="G22" s="53"/>
      <c r="H22" s="54"/>
      <c r="I22" s="53"/>
      <c r="J22" s="55"/>
      <c r="K22" s="55"/>
      <c r="L22" s="55"/>
    </row>
    <row r="23" spans="1:22" s="36" customFormat="1" ht="21" customHeight="1" x14ac:dyDescent="0.25">
      <c r="A23" s="64"/>
      <c r="B23" s="65"/>
      <c r="C23" s="66"/>
      <c r="D23" s="54"/>
      <c r="E23" s="53"/>
      <c r="F23" s="65"/>
      <c r="G23" s="67"/>
      <c r="H23" s="65"/>
      <c r="I23" s="65"/>
      <c r="J23" s="65"/>
      <c r="K23" s="65"/>
      <c r="L23" s="68"/>
      <c r="R23" s="41"/>
      <c r="T23" s="41"/>
      <c r="V23" s="41"/>
    </row>
    <row r="24" spans="1:22" ht="21" customHeight="1" x14ac:dyDescent="0.25">
      <c r="A24" s="53"/>
      <c r="B24" s="53"/>
      <c r="C24" s="62"/>
      <c r="D24" s="54"/>
      <c r="E24" s="53"/>
      <c r="F24" s="53"/>
      <c r="G24" s="53"/>
      <c r="H24" s="54"/>
      <c r="I24" s="53"/>
      <c r="J24" s="55"/>
      <c r="K24" s="55"/>
      <c r="L24" s="55"/>
    </row>
    <row r="25" spans="1:22" ht="21" customHeight="1" x14ac:dyDescent="0.25">
      <c r="A25" s="53"/>
      <c r="B25" s="53"/>
      <c r="C25" s="62"/>
      <c r="D25" s="54"/>
      <c r="E25" s="54"/>
      <c r="F25" s="53"/>
      <c r="G25" s="53"/>
      <c r="H25" s="54"/>
      <c r="I25" s="53"/>
      <c r="J25" s="55"/>
      <c r="K25" s="55"/>
      <c r="L25" s="55"/>
    </row>
    <row r="26" spans="1:22" s="36" customFormat="1" ht="21" customHeight="1" x14ac:dyDescent="0.25">
      <c r="A26" s="69"/>
      <c r="B26" s="53"/>
      <c r="C26" s="54"/>
      <c r="D26" s="53"/>
      <c r="E26" s="53"/>
      <c r="F26" s="57"/>
      <c r="G26" s="53"/>
      <c r="H26" s="55"/>
      <c r="I26" s="70"/>
      <c r="J26" s="70"/>
      <c r="K26" s="55"/>
      <c r="L26" s="55"/>
      <c r="M26" s="38"/>
      <c r="R26" s="41"/>
      <c r="T26" s="41"/>
      <c r="V26" s="41"/>
    </row>
    <row r="27" spans="1:22" s="36" customFormat="1" ht="21" customHeight="1" x14ac:dyDescent="0.25">
      <c r="A27" s="69"/>
      <c r="B27" s="53"/>
      <c r="C27" s="70"/>
      <c r="D27" s="54"/>
      <c r="E27" s="70"/>
      <c r="F27" s="57"/>
      <c r="G27" s="54"/>
      <c r="H27" s="54"/>
      <c r="I27" s="70"/>
      <c r="J27" s="53"/>
      <c r="K27" s="55"/>
      <c r="L27" s="55"/>
      <c r="M27" s="38"/>
      <c r="R27" s="41"/>
      <c r="T27" s="41"/>
      <c r="V27" s="41"/>
    </row>
    <row r="28" spans="1:22" s="36" customFormat="1" ht="21" customHeight="1" x14ac:dyDescent="0.25">
      <c r="A28" s="64"/>
      <c r="B28" s="53"/>
      <c r="C28" s="71"/>
      <c r="D28" s="54"/>
      <c r="E28" s="53"/>
      <c r="F28" s="72"/>
      <c r="G28" s="54"/>
      <c r="H28" s="54"/>
      <c r="I28" s="53"/>
      <c r="J28" s="53"/>
      <c r="K28" s="55"/>
      <c r="L28" s="55"/>
      <c r="M28" s="38"/>
      <c r="N28" s="32"/>
      <c r="O28" s="32"/>
      <c r="P28" s="32"/>
      <c r="R28" s="41"/>
      <c r="T28" s="41"/>
      <c r="V28" s="41"/>
    </row>
    <row r="29" spans="1:22" s="36" customFormat="1" ht="21" customHeight="1" x14ac:dyDescent="0.25">
      <c r="A29" s="64"/>
      <c r="B29" s="53"/>
      <c r="C29" s="73"/>
      <c r="D29" s="54"/>
      <c r="E29" s="53"/>
      <c r="F29" s="57"/>
      <c r="G29" s="54"/>
      <c r="H29" s="56"/>
      <c r="I29" s="70"/>
      <c r="J29" s="70"/>
      <c r="K29" s="55"/>
      <c r="L29" s="55"/>
      <c r="M29" s="38"/>
      <c r="R29" s="41"/>
      <c r="T29" s="41"/>
      <c r="V29" s="41"/>
    </row>
    <row r="30" spans="1:22" s="36" customFormat="1" ht="21" customHeight="1" x14ac:dyDescent="0.25">
      <c r="A30" s="64"/>
      <c r="B30" s="53"/>
      <c r="C30" s="73"/>
      <c r="D30" s="54"/>
      <c r="E30" s="53"/>
      <c r="F30" s="57"/>
      <c r="G30" s="54"/>
      <c r="H30" s="56"/>
      <c r="I30" s="70"/>
      <c r="J30" s="70"/>
      <c r="K30" s="55"/>
      <c r="L30" s="55"/>
      <c r="M30" s="38"/>
      <c r="R30" s="41"/>
      <c r="T30" s="41"/>
      <c r="V30" s="41"/>
    </row>
    <row r="31" spans="1:22" s="36" customFormat="1" ht="21" customHeight="1" x14ac:dyDescent="0.25">
      <c r="A31" s="64"/>
      <c r="B31" s="53"/>
      <c r="C31" s="70"/>
      <c r="D31" s="54"/>
      <c r="E31" s="53"/>
      <c r="F31" s="70"/>
      <c r="G31" s="54"/>
      <c r="H31" s="56"/>
      <c r="I31" s="53"/>
      <c r="J31" s="70"/>
      <c r="K31" s="55"/>
      <c r="L31" s="55"/>
      <c r="M31" s="38"/>
      <c r="N31" s="32"/>
      <c r="O31" s="32"/>
      <c r="P31" s="32"/>
      <c r="R31" s="41"/>
      <c r="T31" s="41"/>
      <c r="V31" s="41"/>
    </row>
    <row r="32" spans="1:22" s="36" customFormat="1" ht="21" customHeight="1" x14ac:dyDescent="0.25">
      <c r="A32" s="64"/>
      <c r="B32" s="53"/>
      <c r="C32" s="70"/>
      <c r="D32" s="54"/>
      <c r="E32" s="53"/>
      <c r="F32" s="107"/>
      <c r="G32" s="54"/>
      <c r="H32" s="56"/>
      <c r="I32" s="53"/>
      <c r="J32" s="70"/>
      <c r="K32" s="55"/>
      <c r="L32" s="55"/>
      <c r="M32" s="38"/>
      <c r="N32" s="32"/>
      <c r="O32" s="32"/>
      <c r="P32" s="32"/>
      <c r="R32" s="41"/>
      <c r="T32" s="41"/>
      <c r="V32" s="41"/>
    </row>
    <row r="33" spans="1:22" s="36" customFormat="1" ht="21" customHeight="1" x14ac:dyDescent="0.25">
      <c r="A33" s="69"/>
      <c r="B33" s="53"/>
      <c r="C33" s="54"/>
      <c r="D33" s="53"/>
      <c r="E33" s="53"/>
      <c r="F33" s="57"/>
      <c r="G33" s="53"/>
      <c r="H33" s="55"/>
      <c r="I33" s="70"/>
      <c r="J33" s="70"/>
      <c r="K33" s="55"/>
      <c r="L33" s="55"/>
      <c r="M33" s="38"/>
      <c r="R33" s="41"/>
      <c r="T33" s="41"/>
      <c r="V33" s="41"/>
    </row>
    <row r="34" spans="1:22" s="36" customFormat="1" ht="21" customHeight="1" x14ac:dyDescent="0.25">
      <c r="A34" s="69"/>
      <c r="B34" s="53"/>
      <c r="C34" s="54"/>
      <c r="D34" s="53"/>
      <c r="E34" s="53"/>
      <c r="F34" s="57"/>
      <c r="G34" s="53"/>
      <c r="H34" s="55"/>
      <c r="I34" s="70"/>
      <c r="J34" s="70"/>
      <c r="K34" s="55"/>
      <c r="L34" s="55"/>
      <c r="M34" s="38"/>
      <c r="R34" s="41"/>
      <c r="T34" s="41"/>
      <c r="V34" s="41"/>
    </row>
    <row r="35" spans="1:22" s="36" customFormat="1" ht="21" customHeight="1" x14ac:dyDescent="0.25">
      <c r="A35" s="69"/>
      <c r="B35" s="53"/>
      <c r="C35" s="54"/>
      <c r="D35" s="53"/>
      <c r="E35" s="53"/>
      <c r="F35" s="57"/>
      <c r="G35" s="53"/>
      <c r="H35" s="55"/>
      <c r="I35" s="70"/>
      <c r="J35" s="70"/>
      <c r="K35" s="55"/>
      <c r="L35" s="55"/>
      <c r="M35" s="38"/>
      <c r="R35" s="41"/>
      <c r="T35" s="41"/>
      <c r="V35" s="41"/>
    </row>
    <row r="36" spans="1:22" s="36" customFormat="1" ht="21" customHeight="1" x14ac:dyDescent="0.25">
      <c r="A36" s="69"/>
      <c r="B36" s="53"/>
      <c r="C36" s="54"/>
      <c r="D36" s="53"/>
      <c r="E36" s="53"/>
      <c r="F36" s="57"/>
      <c r="G36" s="53"/>
      <c r="H36" s="55"/>
      <c r="I36" s="70"/>
      <c r="J36" s="70"/>
      <c r="K36" s="55"/>
      <c r="L36" s="55"/>
      <c r="M36" s="38"/>
      <c r="R36" s="41"/>
      <c r="T36" s="41"/>
      <c r="V36" s="41"/>
    </row>
    <row r="37" spans="1:22" ht="21" customHeight="1" x14ac:dyDescent="0.25">
      <c r="A37" s="53"/>
      <c r="B37" s="53"/>
      <c r="C37" s="54"/>
      <c r="D37" s="54"/>
      <c r="E37" s="53"/>
      <c r="F37" s="74" t="s">
        <v>482</v>
      </c>
      <c r="G37" s="75" t="s">
        <v>37</v>
      </c>
      <c r="H37" s="76" t="s">
        <v>34</v>
      </c>
      <c r="I37" s="77" t="s">
        <v>484</v>
      </c>
      <c r="J37" s="53"/>
      <c r="K37" s="55"/>
      <c r="L37" s="55"/>
    </row>
    <row r="38" spans="1:22" ht="21" customHeight="1" x14ac:dyDescent="0.25">
      <c r="A38" s="78">
        <v>1</v>
      </c>
      <c r="B38" s="79" t="s">
        <v>13</v>
      </c>
      <c r="C38" s="80"/>
      <c r="D38" s="81"/>
      <c r="E38" s="82" t="s">
        <v>28</v>
      </c>
      <c r="F38" s="83">
        <v>6</v>
      </c>
      <c r="G38" s="84"/>
      <c r="H38" s="85"/>
      <c r="I38" s="84">
        <f>F38+G38-H38</f>
        <v>6</v>
      </c>
      <c r="J38" s="53"/>
      <c r="K38" s="55"/>
      <c r="L38" s="55"/>
    </row>
    <row r="39" spans="1:22" ht="21" customHeight="1" x14ac:dyDescent="0.25">
      <c r="A39" s="54">
        <v>2</v>
      </c>
      <c r="B39" s="86" t="s">
        <v>443</v>
      </c>
      <c r="C39" s="92"/>
      <c r="D39" s="88">
        <f>I38+I39</f>
        <v>8</v>
      </c>
      <c r="E39" s="89" t="s">
        <v>28</v>
      </c>
      <c r="F39" s="120">
        <v>2</v>
      </c>
      <c r="G39" s="84"/>
      <c r="H39" s="85"/>
      <c r="I39" s="84">
        <f t="shared" ref="I39:I65" si="0">F39+G39-H39</f>
        <v>2</v>
      </c>
      <c r="J39" s="54"/>
      <c r="K39" s="91" t="s">
        <v>442</v>
      </c>
      <c r="L39" s="55"/>
    </row>
    <row r="40" spans="1:22" ht="21" customHeight="1" x14ac:dyDescent="0.25">
      <c r="A40" s="51">
        <v>3</v>
      </c>
      <c r="B40" s="86" t="s">
        <v>10</v>
      </c>
      <c r="C40" s="92"/>
      <c r="D40" s="88">
        <f>I40</f>
        <v>0</v>
      </c>
      <c r="E40" s="89" t="s">
        <v>39</v>
      </c>
      <c r="F40" s="120"/>
      <c r="G40" s="84"/>
      <c r="H40" s="85"/>
      <c r="I40" s="84"/>
      <c r="J40" s="53"/>
      <c r="K40" s="55"/>
      <c r="L40" s="55"/>
    </row>
    <row r="41" spans="1:22" ht="21" customHeight="1" x14ac:dyDescent="0.25">
      <c r="A41" s="54">
        <v>4</v>
      </c>
      <c r="B41" s="86" t="s">
        <v>42</v>
      </c>
      <c r="C41" s="92"/>
      <c r="D41" s="88">
        <f>I41</f>
        <v>10</v>
      </c>
      <c r="E41" s="89" t="s">
        <v>51</v>
      </c>
      <c r="F41" s="120">
        <v>10</v>
      </c>
      <c r="G41" s="84"/>
      <c r="H41" s="85"/>
      <c r="I41" s="84">
        <f t="shared" si="0"/>
        <v>10</v>
      </c>
      <c r="J41" s="54"/>
      <c r="K41" s="55"/>
      <c r="L41" s="55"/>
    </row>
    <row r="42" spans="1:22" ht="21" customHeight="1" x14ac:dyDescent="0.25">
      <c r="A42" s="78">
        <v>5</v>
      </c>
      <c r="B42" s="70" t="s">
        <v>72</v>
      </c>
      <c r="C42" s="92"/>
      <c r="D42" s="88"/>
      <c r="E42" s="82" t="s">
        <v>55</v>
      </c>
      <c r="F42" s="90">
        <v>9</v>
      </c>
      <c r="G42" s="85"/>
      <c r="H42" s="85"/>
      <c r="I42" s="84">
        <f>F42+G42-H42</f>
        <v>9</v>
      </c>
      <c r="J42" s="54"/>
      <c r="K42" s="55"/>
      <c r="L42" s="55"/>
    </row>
    <row r="43" spans="1:22" ht="21" customHeight="1" x14ac:dyDescent="0.25">
      <c r="A43" s="53">
        <v>6</v>
      </c>
      <c r="B43" s="70" t="s">
        <v>57</v>
      </c>
      <c r="C43" s="87"/>
      <c r="D43" s="88"/>
      <c r="E43" s="82" t="s">
        <v>55</v>
      </c>
      <c r="F43" s="90">
        <v>8</v>
      </c>
      <c r="G43" s="85"/>
      <c r="H43" s="85"/>
      <c r="I43" s="84">
        <f t="shared" si="0"/>
        <v>8</v>
      </c>
      <c r="J43" s="53"/>
      <c r="K43" s="55"/>
      <c r="L43" s="56"/>
    </row>
    <row r="44" spans="1:22" ht="21" customHeight="1" x14ac:dyDescent="0.25">
      <c r="A44" s="78">
        <v>7</v>
      </c>
      <c r="B44" s="70" t="s">
        <v>58</v>
      </c>
      <c r="C44" s="87"/>
      <c r="D44" s="92"/>
      <c r="E44" s="82" t="s">
        <v>55</v>
      </c>
      <c r="F44" s="90">
        <v>38</v>
      </c>
      <c r="G44" s="85"/>
      <c r="H44" s="85"/>
      <c r="I44" s="84">
        <f t="shared" si="0"/>
        <v>38</v>
      </c>
      <c r="J44" s="54"/>
      <c r="K44" s="55"/>
      <c r="L44" s="55"/>
    </row>
    <row r="45" spans="1:22" ht="21" customHeight="1" x14ac:dyDescent="0.25">
      <c r="A45" s="53">
        <v>8</v>
      </c>
      <c r="B45" s="70" t="s">
        <v>24</v>
      </c>
      <c r="C45" s="87"/>
      <c r="D45" s="92"/>
      <c r="E45" s="82" t="s">
        <v>55</v>
      </c>
      <c r="F45" s="90">
        <v>5</v>
      </c>
      <c r="G45" s="85"/>
      <c r="H45" s="85"/>
      <c r="I45" s="84">
        <f t="shared" si="0"/>
        <v>5</v>
      </c>
      <c r="J45" s="54"/>
      <c r="K45" s="55"/>
      <c r="L45" s="55"/>
    </row>
    <row r="46" spans="1:22" ht="21" customHeight="1" x14ac:dyDescent="0.25">
      <c r="A46" s="78">
        <v>9</v>
      </c>
      <c r="B46" s="70" t="s">
        <v>59</v>
      </c>
      <c r="C46" s="87"/>
      <c r="D46" s="92"/>
      <c r="E46" s="82" t="s">
        <v>55</v>
      </c>
      <c r="F46" s="90">
        <v>19</v>
      </c>
      <c r="G46" s="85"/>
      <c r="H46" s="85"/>
      <c r="I46" s="84">
        <f t="shared" si="0"/>
        <v>19</v>
      </c>
      <c r="J46" s="54"/>
      <c r="K46" s="55"/>
      <c r="L46" s="56"/>
    </row>
    <row r="47" spans="1:22" ht="21" customHeight="1" x14ac:dyDescent="0.25">
      <c r="A47" s="53">
        <v>10</v>
      </c>
      <c r="B47" s="70" t="s">
        <v>60</v>
      </c>
      <c r="C47" s="87"/>
      <c r="D47" s="92"/>
      <c r="E47" s="82" t="s">
        <v>55</v>
      </c>
      <c r="F47" s="90">
        <v>64</v>
      </c>
      <c r="G47" s="85">
        <v>2</v>
      </c>
      <c r="H47" s="85"/>
      <c r="I47" s="84">
        <f t="shared" si="0"/>
        <v>66</v>
      </c>
      <c r="J47" s="54" t="s">
        <v>491</v>
      </c>
      <c r="K47" s="55"/>
      <c r="L47" s="56"/>
    </row>
    <row r="48" spans="1:22" ht="21" customHeight="1" x14ac:dyDescent="0.25">
      <c r="A48" s="78">
        <v>11</v>
      </c>
      <c r="B48" s="70" t="s">
        <v>6</v>
      </c>
      <c r="C48" s="87"/>
      <c r="D48" s="92"/>
      <c r="E48" s="82" t="s">
        <v>55</v>
      </c>
      <c r="F48" s="90">
        <v>12</v>
      </c>
      <c r="G48" s="85"/>
      <c r="H48" s="85"/>
      <c r="I48" s="84">
        <f t="shared" si="0"/>
        <v>12</v>
      </c>
      <c r="J48" s="54"/>
      <c r="K48" s="55"/>
      <c r="L48" s="55"/>
    </row>
    <row r="49" spans="1:13" ht="21" customHeight="1" x14ac:dyDescent="0.25">
      <c r="A49" s="53">
        <v>12</v>
      </c>
      <c r="B49" s="70" t="s">
        <v>40</v>
      </c>
      <c r="C49" s="87"/>
      <c r="D49" s="92"/>
      <c r="E49" s="82" t="s">
        <v>55</v>
      </c>
      <c r="F49" s="90">
        <v>10</v>
      </c>
      <c r="G49" s="84"/>
      <c r="H49" s="85"/>
      <c r="I49" s="84">
        <f t="shared" si="0"/>
        <v>10</v>
      </c>
      <c r="J49" s="53"/>
      <c r="K49" s="55"/>
      <c r="L49" s="55"/>
    </row>
    <row r="50" spans="1:13" ht="21" customHeight="1" x14ac:dyDescent="0.25">
      <c r="A50" s="78">
        <v>13</v>
      </c>
      <c r="B50" s="70" t="s">
        <v>41</v>
      </c>
      <c r="C50" s="87"/>
      <c r="D50" s="92"/>
      <c r="E50" s="82" t="s">
        <v>55</v>
      </c>
      <c r="F50" s="90"/>
      <c r="G50" s="85"/>
      <c r="H50" s="85"/>
      <c r="I50" s="84"/>
      <c r="J50" s="53"/>
      <c r="K50" s="55"/>
      <c r="L50" s="55"/>
    </row>
    <row r="51" spans="1:13" ht="21" customHeight="1" x14ac:dyDescent="0.25">
      <c r="A51" s="53">
        <v>14</v>
      </c>
      <c r="B51" s="70" t="s">
        <v>31</v>
      </c>
      <c r="C51" s="87"/>
      <c r="D51" s="92"/>
      <c r="E51" s="82" t="s">
        <v>55</v>
      </c>
      <c r="F51" s="90">
        <v>0</v>
      </c>
      <c r="G51" s="84"/>
      <c r="H51" s="85"/>
      <c r="I51" s="84">
        <f t="shared" si="0"/>
        <v>0</v>
      </c>
      <c r="J51" s="53"/>
      <c r="K51" s="55"/>
      <c r="L51" s="55"/>
    </row>
    <row r="52" spans="1:13" ht="21" customHeight="1" x14ac:dyDescent="0.25">
      <c r="A52" s="78">
        <v>15</v>
      </c>
      <c r="B52" s="70" t="s">
        <v>7</v>
      </c>
      <c r="C52" s="87"/>
      <c r="D52" s="92"/>
      <c r="E52" s="82" t="s">
        <v>55</v>
      </c>
      <c r="F52" s="90"/>
      <c r="G52" s="84"/>
      <c r="H52" s="85"/>
      <c r="I52" s="84"/>
      <c r="J52" s="53"/>
      <c r="K52" s="55"/>
      <c r="L52" s="55"/>
    </row>
    <row r="53" spans="1:13" ht="21" customHeight="1" x14ac:dyDescent="0.25">
      <c r="A53" s="53">
        <v>16</v>
      </c>
      <c r="B53" s="70" t="s">
        <v>56</v>
      </c>
      <c r="C53" s="87"/>
      <c r="D53" s="92"/>
      <c r="E53" s="82" t="s">
        <v>55</v>
      </c>
      <c r="F53" s="90">
        <v>11</v>
      </c>
      <c r="G53" s="85"/>
      <c r="H53" s="85"/>
      <c r="I53" s="84">
        <f t="shared" si="0"/>
        <v>11</v>
      </c>
      <c r="J53" s="54"/>
      <c r="K53" s="55"/>
      <c r="L53" s="56"/>
    </row>
    <row r="54" spans="1:13" ht="21" customHeight="1" x14ac:dyDescent="0.25">
      <c r="A54" s="78">
        <v>17</v>
      </c>
      <c r="B54" s="70" t="s">
        <v>62</v>
      </c>
      <c r="C54" s="87"/>
      <c r="D54" s="92"/>
      <c r="E54" s="82" t="s">
        <v>55</v>
      </c>
      <c r="F54" s="90">
        <v>9</v>
      </c>
      <c r="G54" s="85"/>
      <c r="H54" s="85"/>
      <c r="I54" s="84">
        <f>F54+G54-H54</f>
        <v>9</v>
      </c>
      <c r="J54" s="53"/>
      <c r="K54" s="55"/>
      <c r="L54" s="55"/>
    </row>
    <row r="55" spans="1:13" s="37" customFormat="1" ht="21" customHeight="1" x14ac:dyDescent="0.25">
      <c r="A55" s="53">
        <v>18</v>
      </c>
      <c r="B55" s="70" t="s">
        <v>75</v>
      </c>
      <c r="C55" s="92"/>
      <c r="D55" s="88"/>
      <c r="E55" s="82" t="s">
        <v>55</v>
      </c>
      <c r="F55" s="90"/>
      <c r="G55" s="85"/>
      <c r="H55" s="85"/>
      <c r="I55" s="84"/>
      <c r="J55" s="53"/>
      <c r="K55" s="56"/>
      <c r="L55" s="56"/>
      <c r="M55" s="38"/>
    </row>
    <row r="56" spans="1:13" s="37" customFormat="1" ht="21" customHeight="1" x14ac:dyDescent="0.25">
      <c r="A56" s="53">
        <v>19</v>
      </c>
      <c r="B56" s="70" t="s">
        <v>73</v>
      </c>
      <c r="C56" s="92"/>
      <c r="D56" s="88"/>
      <c r="E56" s="82" t="s">
        <v>55</v>
      </c>
      <c r="F56" s="90"/>
      <c r="G56" s="85"/>
      <c r="H56" s="85"/>
      <c r="I56" s="84"/>
      <c r="J56" s="53"/>
      <c r="K56" s="56"/>
      <c r="L56" s="56"/>
      <c r="M56" s="38"/>
    </row>
    <row r="57" spans="1:13" s="37" customFormat="1" ht="21" customHeight="1" x14ac:dyDescent="0.25">
      <c r="A57" s="78">
        <v>20</v>
      </c>
      <c r="B57" s="70" t="s">
        <v>74</v>
      </c>
      <c r="C57" s="92"/>
      <c r="D57" s="84">
        <f>SUM(I42:I57)</f>
        <v>187</v>
      </c>
      <c r="E57" s="89" t="s">
        <v>55</v>
      </c>
      <c r="F57" s="90"/>
      <c r="G57" s="85"/>
      <c r="H57" s="85"/>
      <c r="I57" s="84"/>
      <c r="J57" s="53"/>
      <c r="K57" s="56"/>
      <c r="L57" s="56"/>
      <c r="M57" s="38"/>
    </row>
    <row r="58" spans="1:13" ht="21" customHeight="1" x14ac:dyDescent="0.25">
      <c r="A58" s="53">
        <v>21</v>
      </c>
      <c r="B58" s="70" t="s">
        <v>440</v>
      </c>
      <c r="C58" s="87"/>
      <c r="D58" s="87"/>
      <c r="E58" s="82" t="s">
        <v>46</v>
      </c>
      <c r="F58" s="90">
        <v>14</v>
      </c>
      <c r="G58" s="93"/>
      <c r="H58" s="93"/>
      <c r="I58" s="84">
        <f t="shared" si="0"/>
        <v>14</v>
      </c>
      <c r="J58" s="54"/>
      <c r="K58" s="94" t="s">
        <v>441</v>
      </c>
      <c r="L58" s="55"/>
    </row>
    <row r="59" spans="1:13" ht="21" customHeight="1" x14ac:dyDescent="0.25">
      <c r="A59" s="78">
        <v>22</v>
      </c>
      <c r="B59" s="70" t="s">
        <v>1</v>
      </c>
      <c r="C59" s="87"/>
      <c r="D59" s="87"/>
      <c r="E59" s="82" t="s">
        <v>46</v>
      </c>
      <c r="F59" s="90">
        <v>5</v>
      </c>
      <c r="G59" s="95"/>
      <c r="H59" s="85"/>
      <c r="I59" s="84">
        <f t="shared" si="0"/>
        <v>5</v>
      </c>
      <c r="J59" s="54"/>
      <c r="K59" s="55"/>
      <c r="L59" s="55"/>
    </row>
    <row r="60" spans="1:13" ht="21" customHeight="1" x14ac:dyDescent="0.25">
      <c r="A60" s="53">
        <v>23</v>
      </c>
      <c r="B60" s="70" t="s">
        <v>11</v>
      </c>
      <c r="C60" s="87"/>
      <c r="D60" s="88">
        <f>I58+I59+I60</f>
        <v>19</v>
      </c>
      <c r="E60" s="89" t="s">
        <v>46</v>
      </c>
      <c r="F60" s="90"/>
      <c r="G60" s="95"/>
      <c r="H60" s="93"/>
      <c r="I60" s="84"/>
      <c r="J60" s="53"/>
      <c r="K60" s="55"/>
      <c r="L60" s="55"/>
    </row>
    <row r="61" spans="1:13" ht="21" customHeight="1" x14ac:dyDescent="0.25">
      <c r="A61" s="78">
        <v>24</v>
      </c>
      <c r="B61" s="70" t="s">
        <v>3</v>
      </c>
      <c r="C61" s="87"/>
      <c r="D61" s="87"/>
      <c r="E61" s="82" t="s">
        <v>47</v>
      </c>
      <c r="F61" s="90"/>
      <c r="G61" s="95"/>
      <c r="H61" s="93"/>
      <c r="I61" s="84"/>
      <c r="J61" s="53"/>
      <c r="K61" s="55"/>
      <c r="L61" s="55"/>
    </row>
    <row r="62" spans="1:13" ht="21.6" customHeight="1" x14ac:dyDescent="0.25">
      <c r="A62" s="53">
        <v>25</v>
      </c>
      <c r="B62" s="70" t="s">
        <v>61</v>
      </c>
      <c r="C62" s="87"/>
      <c r="D62" s="88">
        <f>I61+I62</f>
        <v>21</v>
      </c>
      <c r="E62" s="89" t="s">
        <v>47</v>
      </c>
      <c r="F62" s="90">
        <v>21</v>
      </c>
      <c r="G62" s="93"/>
      <c r="H62" s="93"/>
      <c r="I62" s="84">
        <f t="shared" si="0"/>
        <v>21</v>
      </c>
      <c r="J62" s="54"/>
      <c r="K62" s="55"/>
      <c r="L62" s="55"/>
    </row>
    <row r="63" spans="1:13" ht="21" customHeight="1" x14ac:dyDescent="0.25">
      <c r="A63" s="78">
        <v>26</v>
      </c>
      <c r="B63" s="70" t="s">
        <v>12</v>
      </c>
      <c r="C63" s="87"/>
      <c r="D63" s="88">
        <f>I63</f>
        <v>3</v>
      </c>
      <c r="E63" s="89" t="s">
        <v>48</v>
      </c>
      <c r="F63" s="90">
        <v>3</v>
      </c>
      <c r="G63" s="93"/>
      <c r="H63" s="93"/>
      <c r="I63" s="84">
        <f t="shared" si="0"/>
        <v>3</v>
      </c>
      <c r="J63" s="54"/>
      <c r="K63" s="55"/>
      <c r="L63" s="55"/>
    </row>
    <row r="64" spans="1:13" ht="21" customHeight="1" x14ac:dyDescent="0.25">
      <c r="A64" s="53">
        <v>27</v>
      </c>
      <c r="B64" s="70" t="s">
        <v>4</v>
      </c>
      <c r="C64" s="87"/>
      <c r="D64" s="88">
        <f>I64</f>
        <v>0</v>
      </c>
      <c r="E64" s="89" t="s">
        <v>52</v>
      </c>
      <c r="F64" s="90">
        <v>0</v>
      </c>
      <c r="G64" s="95"/>
      <c r="H64" s="93"/>
      <c r="I64" s="84">
        <f t="shared" si="0"/>
        <v>0</v>
      </c>
      <c r="J64" s="54"/>
      <c r="K64" s="55"/>
      <c r="L64" s="55"/>
    </row>
    <row r="65" spans="1:22" ht="21" customHeight="1" x14ac:dyDescent="0.25">
      <c r="A65" s="78">
        <v>28</v>
      </c>
      <c r="B65" s="96" t="s">
        <v>43</v>
      </c>
      <c r="C65" s="87"/>
      <c r="D65" s="97"/>
      <c r="E65" s="89" t="s">
        <v>27</v>
      </c>
      <c r="F65" s="98">
        <v>4</v>
      </c>
      <c r="G65" s="99"/>
      <c r="H65" s="93"/>
      <c r="I65" s="100">
        <f t="shared" si="0"/>
        <v>4</v>
      </c>
      <c r="J65" s="53"/>
      <c r="K65" s="55"/>
      <c r="L65" s="55"/>
    </row>
    <row r="66" spans="1:22" ht="21" customHeight="1" x14ac:dyDescent="0.25">
      <c r="A66" s="78" t="s">
        <v>37</v>
      </c>
      <c r="B66" s="70" t="s">
        <v>76</v>
      </c>
      <c r="C66" s="87"/>
      <c r="D66" s="88">
        <f>I65+I66</f>
        <v>9</v>
      </c>
      <c r="E66" s="82" t="s">
        <v>27</v>
      </c>
      <c r="F66" s="98">
        <v>5</v>
      </c>
      <c r="G66" s="101"/>
      <c r="H66" s="93"/>
      <c r="I66" s="100">
        <f>F66+G66-H66</f>
        <v>5</v>
      </c>
      <c r="J66" s="53"/>
      <c r="K66" s="55"/>
      <c r="L66" s="55"/>
    </row>
    <row r="67" spans="1:22" ht="21" customHeight="1" thickBot="1" x14ac:dyDescent="0.3">
      <c r="A67" s="53">
        <v>30</v>
      </c>
      <c r="B67" s="70" t="s">
        <v>70</v>
      </c>
      <c r="C67" s="87"/>
      <c r="D67" s="97">
        <f>I67</f>
        <v>6</v>
      </c>
      <c r="E67" s="89" t="s">
        <v>0</v>
      </c>
      <c r="F67" s="98">
        <v>6</v>
      </c>
      <c r="G67" s="101"/>
      <c r="H67" s="93"/>
      <c r="I67" s="102">
        <f>F67+G67-H67</f>
        <v>6</v>
      </c>
      <c r="J67" s="53"/>
      <c r="K67" s="55"/>
      <c r="L67" s="55"/>
    </row>
    <row r="68" spans="1:22" ht="21" customHeight="1" thickTop="1" thickBot="1" x14ac:dyDescent="0.3">
      <c r="A68" s="53"/>
      <c r="B68" s="86"/>
      <c r="C68" s="59" t="s">
        <v>485</v>
      </c>
      <c r="D68" s="103">
        <f>SUM(D38:D67)</f>
        <v>263</v>
      </c>
      <c r="E68" s="104"/>
      <c r="F68" s="105">
        <f>SUM(F38:F67)</f>
        <v>261</v>
      </c>
      <c r="G68" s="103">
        <f>SUM(G38:G67)</f>
        <v>2</v>
      </c>
      <c r="H68" s="103">
        <f>SUM(H38:H67)</f>
        <v>0</v>
      </c>
      <c r="I68" s="103">
        <f>SUM(I38:I67)</f>
        <v>263</v>
      </c>
      <c r="J68" s="53"/>
      <c r="K68" s="55"/>
      <c r="L68" s="55"/>
    </row>
    <row r="69" spans="1:22" ht="21" customHeight="1" thickTop="1" x14ac:dyDescent="0.25">
      <c r="A69" s="53"/>
      <c r="B69" s="86"/>
      <c r="C69" s="70"/>
      <c r="D69" s="70"/>
      <c r="E69" s="70"/>
      <c r="F69" s="70"/>
      <c r="G69" s="70"/>
      <c r="H69" s="70"/>
      <c r="I69" s="70"/>
      <c r="J69" s="70"/>
      <c r="K69" s="70"/>
      <c r="L69" s="70"/>
    </row>
    <row r="70" spans="1:22" ht="21" customHeight="1" x14ac:dyDescent="0.25">
      <c r="A70" s="53"/>
      <c r="B70" s="53"/>
      <c r="C70" s="62" t="s">
        <v>5</v>
      </c>
      <c r="D70" s="54"/>
      <c r="E70" s="53"/>
      <c r="F70" s="53"/>
      <c r="G70" s="53"/>
      <c r="H70" s="54"/>
      <c r="I70" s="53"/>
      <c r="J70" s="55"/>
      <c r="K70" s="55"/>
      <c r="L70" s="55"/>
    </row>
    <row r="71" spans="1:22" ht="22.2" customHeight="1" x14ac:dyDescent="0.25">
      <c r="A71" s="53"/>
      <c r="B71" s="53"/>
      <c r="C71" s="63"/>
      <c r="D71" s="54"/>
      <c r="E71" s="53"/>
      <c r="F71" s="57"/>
      <c r="G71" s="53"/>
      <c r="H71" s="54"/>
      <c r="I71" s="53"/>
      <c r="J71" s="55"/>
      <c r="K71" s="55"/>
      <c r="L71" s="55"/>
    </row>
    <row r="72" spans="1:22" s="36" customFormat="1" ht="19.5" customHeight="1" x14ac:dyDescent="0.25">
      <c r="A72" s="64" t="s">
        <v>37</v>
      </c>
      <c r="B72" s="53">
        <v>1</v>
      </c>
      <c r="C72" s="70" t="s">
        <v>486</v>
      </c>
      <c r="D72" s="126" t="s">
        <v>477</v>
      </c>
      <c r="E72" s="72" t="s">
        <v>55</v>
      </c>
      <c r="F72" s="127" t="s">
        <v>60</v>
      </c>
      <c r="G72" s="54" t="s">
        <v>38</v>
      </c>
      <c r="H72" s="126" t="s">
        <v>487</v>
      </c>
      <c r="I72" s="53" t="s">
        <v>431</v>
      </c>
      <c r="J72" s="57" t="s">
        <v>432</v>
      </c>
      <c r="K72" s="55" t="s">
        <v>481</v>
      </c>
      <c r="L72" s="86" t="s">
        <v>488</v>
      </c>
      <c r="M72" s="38"/>
      <c r="R72" s="41"/>
      <c r="T72" s="41"/>
      <c r="V72" s="41"/>
    </row>
    <row r="73" spans="1:22" s="36" customFormat="1" ht="19.5" customHeight="1" x14ac:dyDescent="0.25">
      <c r="A73" s="64" t="s">
        <v>37</v>
      </c>
      <c r="B73" s="53">
        <v>2</v>
      </c>
      <c r="C73" s="70" t="s">
        <v>489</v>
      </c>
      <c r="D73" s="126" t="s">
        <v>477</v>
      </c>
      <c r="E73" s="72" t="s">
        <v>55</v>
      </c>
      <c r="F73" s="127" t="s">
        <v>60</v>
      </c>
      <c r="G73" s="54" t="s">
        <v>38</v>
      </c>
      <c r="H73" s="126" t="s">
        <v>487</v>
      </c>
      <c r="I73" s="53" t="s">
        <v>431</v>
      </c>
      <c r="J73" s="57" t="s">
        <v>432</v>
      </c>
      <c r="K73" s="55" t="s">
        <v>481</v>
      </c>
      <c r="L73" s="70" t="s">
        <v>490</v>
      </c>
      <c r="M73" s="38"/>
      <c r="R73" s="41"/>
      <c r="T73" s="41"/>
      <c r="V73" s="41"/>
    </row>
    <row r="74" spans="1:22" s="36" customFormat="1" ht="22.2" customHeight="1" x14ac:dyDescent="0.25">
      <c r="A74" s="64"/>
      <c r="B74" s="53"/>
      <c r="C74" s="70"/>
      <c r="D74" s="86"/>
      <c r="E74" s="70"/>
      <c r="F74" s="72"/>
      <c r="G74" s="54"/>
      <c r="H74" s="86"/>
      <c r="I74" s="70"/>
      <c r="J74" s="72"/>
      <c r="K74" s="55"/>
      <c r="L74" s="56"/>
      <c r="M74" s="38"/>
      <c r="N74" s="32"/>
      <c r="O74" s="32"/>
      <c r="P74" s="32"/>
      <c r="R74" s="41"/>
      <c r="T74" s="41"/>
      <c r="V74" s="41"/>
    </row>
    <row r="75" spans="1:22" s="36" customFormat="1" ht="22.2" customHeight="1" x14ac:dyDescent="0.25">
      <c r="A75" s="64"/>
      <c r="B75" s="53"/>
      <c r="C75" s="70"/>
      <c r="D75" s="86"/>
      <c r="E75" s="70"/>
      <c r="F75" s="72"/>
      <c r="G75" s="54"/>
      <c r="H75" s="126"/>
      <c r="I75" s="53"/>
      <c r="J75" s="57"/>
      <c r="K75" s="55"/>
      <c r="L75" s="56"/>
      <c r="M75" s="38"/>
      <c r="N75" s="32"/>
      <c r="O75" s="32"/>
      <c r="P75" s="32"/>
      <c r="R75" s="41"/>
      <c r="T75" s="41"/>
      <c r="V75" s="41"/>
    </row>
    <row r="76" spans="1:22" s="36" customFormat="1" ht="22.2" customHeight="1" x14ac:dyDescent="0.25">
      <c r="A76" s="64"/>
      <c r="B76" s="53"/>
      <c r="C76" s="70"/>
      <c r="D76" s="86"/>
      <c r="E76" s="70"/>
      <c r="F76" s="72"/>
      <c r="G76" s="54"/>
      <c r="H76" s="86"/>
      <c r="I76" s="70"/>
      <c r="J76" s="72"/>
      <c r="K76" s="55"/>
      <c r="L76" s="56"/>
      <c r="M76" s="38"/>
      <c r="N76" s="32"/>
      <c r="O76" s="32"/>
      <c r="P76" s="32"/>
      <c r="R76" s="41"/>
      <c r="T76" s="41"/>
      <c r="V76" s="41"/>
    </row>
    <row r="77" spans="1:22" s="36" customFormat="1" ht="22.2" customHeight="1" x14ac:dyDescent="0.25">
      <c r="A77" s="64"/>
      <c r="B77" s="53"/>
      <c r="C77" s="70"/>
      <c r="D77" s="86"/>
      <c r="E77" s="70"/>
      <c r="F77" s="72"/>
      <c r="G77" s="54"/>
      <c r="H77" s="86"/>
      <c r="I77" s="70"/>
      <c r="J77" s="72"/>
      <c r="K77" s="55"/>
      <c r="L77" s="56"/>
      <c r="M77" s="38"/>
      <c r="N77" s="32"/>
      <c r="O77" s="32"/>
      <c r="P77" s="32"/>
      <c r="R77" s="41"/>
      <c r="T77" s="41"/>
      <c r="V77" s="41"/>
    </row>
    <row r="78" spans="1:22" s="36" customFormat="1" ht="19.5" customHeight="1" x14ac:dyDescent="0.25">
      <c r="A78" s="64" t="s">
        <v>34</v>
      </c>
      <c r="B78" s="53"/>
      <c r="C78" s="66" t="s">
        <v>439</v>
      </c>
      <c r="D78" s="54"/>
      <c r="E78" s="53"/>
      <c r="F78" s="54"/>
      <c r="G78" s="54"/>
      <c r="H78" s="54"/>
      <c r="I78" s="53"/>
      <c r="J78" s="53"/>
      <c r="K78" s="108"/>
      <c r="L78" s="56"/>
      <c r="M78" s="38"/>
      <c r="R78" s="41"/>
      <c r="T78" s="41"/>
      <c r="V78" s="41"/>
    </row>
    <row r="79" spans="1:22" s="36" customFormat="1" ht="22.2" customHeight="1" x14ac:dyDescent="0.25">
      <c r="A79" s="64"/>
      <c r="B79" s="53"/>
      <c r="C79" s="70"/>
      <c r="D79" s="86"/>
      <c r="E79" s="70"/>
      <c r="F79" s="72"/>
      <c r="G79" s="54"/>
      <c r="H79" s="86"/>
      <c r="I79" s="70"/>
      <c r="J79" s="72"/>
      <c r="K79" s="55"/>
      <c r="L79" s="56"/>
      <c r="Q79" s="41"/>
      <c r="S79" s="41"/>
    </row>
    <row r="80" spans="1:22" s="36" customFormat="1" ht="21" customHeight="1" x14ac:dyDescent="0.25">
      <c r="A80" s="53"/>
      <c r="B80" s="53"/>
      <c r="C80" s="70"/>
      <c r="D80" s="86"/>
      <c r="E80" s="70"/>
      <c r="F80" s="72"/>
      <c r="G80" s="54"/>
      <c r="H80" s="86"/>
      <c r="I80" s="70"/>
      <c r="J80" s="72"/>
      <c r="K80" s="55"/>
      <c r="L80" s="56"/>
    </row>
    <row r="81" spans="1:22" s="36" customFormat="1" ht="21" customHeight="1" x14ac:dyDescent="0.25">
      <c r="A81" s="53"/>
      <c r="B81" s="53"/>
      <c r="C81" s="70"/>
      <c r="D81" s="86"/>
      <c r="E81" s="70"/>
      <c r="F81" s="72"/>
      <c r="G81" s="54"/>
      <c r="H81" s="86"/>
      <c r="I81" s="70"/>
      <c r="J81" s="72"/>
      <c r="K81" s="55"/>
      <c r="L81" s="56"/>
    </row>
    <row r="82" spans="1:22" s="36" customFormat="1" ht="21" customHeight="1" x14ac:dyDescent="0.25">
      <c r="A82" s="53"/>
      <c r="B82" s="53"/>
      <c r="C82" s="70"/>
      <c r="D82" s="86"/>
      <c r="E82" s="70"/>
      <c r="F82" s="72"/>
      <c r="G82" s="54"/>
      <c r="H82" s="86"/>
      <c r="I82" s="70"/>
      <c r="J82" s="72"/>
      <c r="K82" s="55"/>
      <c r="L82" s="56"/>
    </row>
    <row r="83" spans="1:22" s="36" customFormat="1" ht="21" customHeight="1" x14ac:dyDescent="0.25">
      <c r="A83" s="64" t="s">
        <v>444</v>
      </c>
      <c r="B83" s="53"/>
      <c r="C83" s="57"/>
      <c r="D83" s="54" t="s">
        <v>445</v>
      </c>
      <c r="E83" s="106"/>
      <c r="F83" s="54" t="s">
        <v>446</v>
      </c>
      <c r="G83" s="54"/>
      <c r="H83" s="54"/>
      <c r="I83" s="70"/>
      <c r="J83" s="53"/>
      <c r="K83" s="69" t="s">
        <v>447</v>
      </c>
      <c r="L83" s="55"/>
      <c r="M83" s="38"/>
      <c r="Q83" s="41"/>
    </row>
    <row r="84" spans="1:22" s="36" customFormat="1" ht="21" customHeight="1" x14ac:dyDescent="0.25">
      <c r="A84" s="64"/>
      <c r="B84" s="53"/>
      <c r="C84" s="57"/>
      <c r="D84" s="54" t="s">
        <v>448</v>
      </c>
      <c r="E84" s="106"/>
      <c r="F84" s="53"/>
      <c r="G84" s="54"/>
      <c r="H84" s="54"/>
      <c r="I84" s="107"/>
      <c r="J84" s="53"/>
      <c r="K84" s="55"/>
      <c r="L84" s="71"/>
      <c r="M84" s="38"/>
      <c r="Q84" s="41"/>
    </row>
    <row r="85" spans="1:22" s="36" customFormat="1" ht="21" customHeight="1" x14ac:dyDescent="0.25">
      <c r="A85" s="53"/>
      <c r="B85" s="53"/>
      <c r="C85" s="66" t="s">
        <v>439</v>
      </c>
      <c r="D85" s="54"/>
      <c r="E85" s="53"/>
      <c r="F85" s="54"/>
      <c r="G85" s="54"/>
      <c r="H85" s="54"/>
      <c r="I85" s="53"/>
      <c r="J85" s="53"/>
      <c r="K85" s="108"/>
      <c r="L85" s="55"/>
    </row>
    <row r="86" spans="1:22" s="36" customFormat="1" ht="21" customHeight="1" x14ac:dyDescent="0.25">
      <c r="A86" s="53"/>
      <c r="B86" s="53"/>
      <c r="C86" s="66"/>
      <c r="D86" s="54"/>
      <c r="E86" s="53"/>
      <c r="F86" s="54"/>
      <c r="G86" s="54"/>
      <c r="H86" s="54"/>
      <c r="I86" s="53"/>
      <c r="J86" s="53"/>
      <c r="K86" s="108"/>
      <c r="L86" s="55"/>
    </row>
    <row r="87" spans="1:22" s="36" customFormat="1" ht="21" customHeight="1" x14ac:dyDescent="0.25">
      <c r="A87" s="53"/>
      <c r="B87" s="53"/>
      <c r="C87" s="66"/>
      <c r="D87" s="54"/>
      <c r="E87" s="53"/>
      <c r="F87" s="54"/>
      <c r="G87" s="54"/>
      <c r="H87" s="54"/>
      <c r="I87" s="53"/>
      <c r="J87" s="53"/>
      <c r="K87" s="108"/>
      <c r="L87" s="55"/>
    </row>
    <row r="88" spans="1:22" s="36" customFormat="1" ht="21" customHeight="1" x14ac:dyDescent="0.25">
      <c r="A88" s="53"/>
      <c r="B88" s="53"/>
      <c r="C88" s="66"/>
      <c r="D88" s="54"/>
      <c r="E88" s="53"/>
      <c r="F88" s="54"/>
      <c r="G88" s="54"/>
      <c r="H88" s="54"/>
      <c r="I88" s="53"/>
      <c r="J88" s="53"/>
      <c r="K88" s="108"/>
      <c r="L88" s="55"/>
    </row>
    <row r="89" spans="1:22" s="36" customFormat="1" ht="21" customHeight="1" x14ac:dyDescent="0.25">
      <c r="A89" s="53"/>
      <c r="B89" s="53"/>
      <c r="C89" s="66"/>
      <c r="D89" s="54"/>
      <c r="E89" s="53"/>
      <c r="F89" s="54"/>
      <c r="G89" s="54"/>
      <c r="H89" s="54"/>
      <c r="I89" s="53"/>
      <c r="J89" s="53"/>
      <c r="K89" s="108"/>
      <c r="L89" s="55"/>
    </row>
    <row r="90" spans="1:22" s="36" customFormat="1" ht="21" customHeight="1" x14ac:dyDescent="0.25">
      <c r="A90" s="53"/>
      <c r="B90" s="53"/>
      <c r="C90" s="66"/>
      <c r="D90" s="54"/>
      <c r="E90" s="53"/>
      <c r="F90" s="54"/>
      <c r="G90" s="54"/>
      <c r="H90" s="54"/>
      <c r="I90" s="53"/>
      <c r="J90" s="53"/>
      <c r="K90" s="108"/>
      <c r="L90" s="55"/>
    </row>
    <row r="91" spans="1:22" s="36" customFormat="1" ht="21" customHeight="1" x14ac:dyDescent="0.25">
      <c r="A91" s="53"/>
      <c r="B91" s="53"/>
      <c r="C91" s="66"/>
      <c r="D91" s="54"/>
      <c r="E91" s="53"/>
      <c r="F91" s="54"/>
      <c r="G91" s="54"/>
      <c r="H91" s="54"/>
      <c r="I91" s="53"/>
      <c r="J91" s="53"/>
      <c r="K91" s="108"/>
      <c r="L91" s="55"/>
    </row>
    <row r="92" spans="1:22" s="36" customFormat="1" ht="21" customHeight="1" x14ac:dyDescent="0.25">
      <c r="A92" s="53"/>
      <c r="B92" s="53"/>
      <c r="C92" s="66"/>
      <c r="D92" s="54"/>
      <c r="E92" s="53"/>
      <c r="F92" s="54"/>
      <c r="G92" s="54"/>
      <c r="H92" s="54"/>
      <c r="I92" s="53"/>
      <c r="J92" s="53"/>
      <c r="K92" s="108"/>
      <c r="L92" s="55"/>
    </row>
    <row r="93" spans="1:22" s="36" customFormat="1" ht="21" customHeight="1" x14ac:dyDescent="0.25">
      <c r="A93" s="53"/>
      <c r="B93" s="53"/>
      <c r="C93" s="66"/>
      <c r="D93" s="54"/>
      <c r="E93" s="53"/>
      <c r="F93" s="54"/>
      <c r="G93" s="54"/>
      <c r="H93" s="54"/>
      <c r="I93" s="53"/>
      <c r="J93" s="53"/>
      <c r="K93" s="108"/>
      <c r="L93" s="55"/>
    </row>
    <row r="94" spans="1:22" s="36" customFormat="1" ht="19.5" customHeight="1" x14ac:dyDescent="0.25">
      <c r="A94" s="64"/>
      <c r="B94" s="53"/>
      <c r="C94" s="70"/>
      <c r="D94" s="86"/>
      <c r="E94" s="70"/>
      <c r="F94" s="72"/>
      <c r="G94" s="54"/>
      <c r="H94" s="86"/>
      <c r="I94" s="70"/>
      <c r="J94" s="72"/>
      <c r="K94" s="55"/>
      <c r="L94" s="56"/>
      <c r="M94" s="38"/>
      <c r="N94" s="32"/>
      <c r="O94" s="32"/>
      <c r="P94" s="32"/>
      <c r="R94" s="41"/>
      <c r="T94" s="41"/>
      <c r="V94" s="41"/>
    </row>
    <row r="95" spans="1:22" s="36" customFormat="1" ht="19.5" customHeight="1" x14ac:dyDescent="0.25">
      <c r="A95" s="64"/>
      <c r="B95" s="53"/>
      <c r="C95" s="70"/>
      <c r="D95" s="86"/>
      <c r="E95" s="70"/>
      <c r="F95" s="72"/>
      <c r="G95" s="54"/>
      <c r="H95" s="86"/>
      <c r="I95" s="70"/>
      <c r="J95" s="72"/>
      <c r="K95" s="55"/>
      <c r="L95" s="55"/>
      <c r="M95" s="38"/>
      <c r="N95" s="32"/>
      <c r="O95" s="32"/>
      <c r="P95" s="32"/>
      <c r="R95" s="41"/>
      <c r="T95" s="41"/>
      <c r="V95" s="41"/>
    </row>
    <row r="96" spans="1:22" s="36" customFormat="1" ht="21" customHeight="1" x14ac:dyDescent="0.25">
      <c r="A96" s="53"/>
      <c r="B96" s="53"/>
      <c r="C96" s="66"/>
      <c r="D96" s="54"/>
      <c r="E96" s="53"/>
      <c r="F96" s="54"/>
      <c r="G96" s="54"/>
      <c r="H96" s="54"/>
      <c r="I96" s="53"/>
      <c r="J96" s="53"/>
      <c r="K96" s="108"/>
      <c r="L96" s="55"/>
    </row>
    <row r="97" spans="1:13" s="36" customFormat="1" ht="21" customHeight="1" x14ac:dyDescent="0.25">
      <c r="A97" s="53"/>
      <c r="B97" s="53"/>
      <c r="C97" s="66"/>
      <c r="D97" s="54"/>
      <c r="E97" s="53"/>
      <c r="F97" s="54"/>
      <c r="G97" s="54"/>
      <c r="H97" s="54"/>
      <c r="I97" s="53"/>
      <c r="J97" s="53"/>
      <c r="K97" s="108"/>
      <c r="L97" s="55"/>
    </row>
    <row r="98" spans="1:13" s="36" customFormat="1" ht="21" customHeight="1" x14ac:dyDescent="0.25">
      <c r="A98" s="53"/>
      <c r="B98" s="53"/>
      <c r="C98" s="66"/>
      <c r="D98" s="54"/>
      <c r="E98" s="53"/>
      <c r="F98" s="54"/>
      <c r="G98" s="54"/>
      <c r="H98" s="54"/>
      <c r="I98" s="53"/>
      <c r="J98" s="53"/>
      <c r="K98" s="108"/>
      <c r="L98" s="55"/>
    </row>
    <row r="99" spans="1:13" s="36" customFormat="1" ht="21" customHeight="1" x14ac:dyDescent="0.25">
      <c r="A99" s="53"/>
      <c r="B99" s="53"/>
      <c r="C99" s="66"/>
      <c r="D99" s="54"/>
      <c r="E99" s="53"/>
      <c r="F99" s="54"/>
      <c r="G99" s="54"/>
      <c r="H99" s="54"/>
      <c r="I99" s="53"/>
      <c r="J99" s="53"/>
      <c r="K99" s="108"/>
      <c r="L99" s="55"/>
    </row>
    <row r="100" spans="1:13" s="36" customFormat="1" ht="21" customHeight="1" x14ac:dyDescent="0.25">
      <c r="A100" s="53"/>
      <c r="B100" s="53"/>
      <c r="C100" s="66"/>
      <c r="D100" s="54"/>
      <c r="E100" s="53"/>
      <c r="F100" s="54"/>
      <c r="G100" s="54"/>
      <c r="H100" s="54"/>
      <c r="I100" s="53"/>
      <c r="J100" s="53"/>
      <c r="K100" s="108"/>
      <c r="L100" s="55"/>
    </row>
    <row r="101" spans="1:13" s="36" customFormat="1" ht="21" customHeight="1" thickBot="1" x14ac:dyDescent="0.3">
      <c r="A101" s="109"/>
      <c r="B101" s="110"/>
      <c r="C101" s="110"/>
      <c r="D101" s="111"/>
      <c r="E101" s="112"/>
      <c r="F101" s="112"/>
      <c r="G101" s="112"/>
      <c r="H101" s="111"/>
      <c r="I101" s="112"/>
      <c r="J101" s="112"/>
      <c r="K101" s="112"/>
      <c r="L101" s="112"/>
      <c r="M101" s="38"/>
    </row>
  </sheetData>
  <phoneticPr fontId="6" type="noConversion"/>
  <printOptions gridLines="1"/>
  <pageMargins left="0.43307086614173229" right="0.31496062992125984" top="0.27559055118110237" bottom="0.15748031496062992" header="0.31496062992125984" footer="0.19685039370078741"/>
  <pageSetup paperSize="9" scale="8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97B40-C561-4034-B845-E33998777CDE}">
  <dimension ref="A2:J16"/>
  <sheetViews>
    <sheetView workbookViewId="0"/>
  </sheetViews>
  <sheetFormatPr defaultRowHeight="16.5" customHeight="1" x14ac:dyDescent="0.25"/>
  <cols>
    <col min="1" max="1" width="5.6640625" customWidth="1"/>
    <col min="2" max="2" width="15.6640625" customWidth="1"/>
    <col min="3" max="3" width="22.6640625" style="7" customWidth="1"/>
    <col min="4" max="4" width="10.6640625" customWidth="1"/>
    <col min="5" max="6" width="15.6640625" customWidth="1"/>
    <col min="7" max="7" width="27.5546875" bestFit="1" customWidth="1"/>
    <col min="8" max="10" width="14.6640625" customWidth="1"/>
  </cols>
  <sheetData>
    <row r="2" spans="1:10" ht="16.5" customHeight="1" x14ac:dyDescent="0.25">
      <c r="B2" t="s">
        <v>77</v>
      </c>
      <c r="C2" s="7" t="s">
        <v>78</v>
      </c>
      <c r="D2" t="s">
        <v>85</v>
      </c>
      <c r="E2" t="s">
        <v>86</v>
      </c>
      <c r="F2" t="s">
        <v>87</v>
      </c>
      <c r="G2" s="13"/>
      <c r="H2" s="13" t="s">
        <v>88</v>
      </c>
      <c r="I2" s="8" t="s">
        <v>89</v>
      </c>
      <c r="J2" s="13" t="s">
        <v>80</v>
      </c>
    </row>
    <row r="3" spans="1:10" ht="13.5" customHeight="1" x14ac:dyDescent="0.25">
      <c r="G3" s="13"/>
      <c r="H3" s="13"/>
      <c r="I3" s="13">
        <v>405</v>
      </c>
      <c r="J3" s="13"/>
    </row>
    <row r="4" spans="1:10" ht="16.5" customHeight="1" x14ac:dyDescent="0.25">
      <c r="A4" s="9">
        <v>1</v>
      </c>
      <c r="B4" t="s">
        <v>27</v>
      </c>
      <c r="C4" s="7" t="s">
        <v>82</v>
      </c>
      <c r="D4" t="s">
        <v>91</v>
      </c>
      <c r="E4" t="s">
        <v>404</v>
      </c>
      <c r="F4" t="s">
        <v>405</v>
      </c>
      <c r="G4" s="14" t="str">
        <f t="shared" ref="G4:G10" si="0">D4&amp;E4&amp;" "&amp;F4</f>
        <v>นางศิริกานต์ บุญสุข</v>
      </c>
      <c r="H4">
        <v>1</v>
      </c>
      <c r="I4" s="14">
        <f t="shared" ref="I4:I10" si="1">SUM($I$3)</f>
        <v>405</v>
      </c>
      <c r="J4" s="15">
        <f t="shared" ref="J4:J10" si="2">H4*I4</f>
        <v>405</v>
      </c>
    </row>
    <row r="5" spans="1:10" ht="16.5" customHeight="1" x14ac:dyDescent="0.25">
      <c r="A5" s="9">
        <v>2</v>
      </c>
      <c r="B5" t="s">
        <v>27</v>
      </c>
      <c r="C5" s="7" t="s">
        <v>82</v>
      </c>
      <c r="D5" t="s">
        <v>90</v>
      </c>
      <c r="E5" t="s">
        <v>406</v>
      </c>
      <c r="F5" t="s">
        <v>407</v>
      </c>
      <c r="G5" s="14" t="str">
        <f t="shared" si="0"/>
        <v>นายเสรี บุญเนื่อง</v>
      </c>
      <c r="H5">
        <v>1</v>
      </c>
      <c r="I5" s="14">
        <f t="shared" si="1"/>
        <v>405</v>
      </c>
      <c r="J5" s="15">
        <f t="shared" si="2"/>
        <v>405</v>
      </c>
    </row>
    <row r="6" spans="1:10" ht="16.5" customHeight="1" x14ac:dyDescent="0.25">
      <c r="A6" s="9">
        <v>3</v>
      </c>
      <c r="B6" t="s">
        <v>27</v>
      </c>
      <c r="C6" s="7" t="s">
        <v>82</v>
      </c>
      <c r="D6" t="s">
        <v>91</v>
      </c>
      <c r="E6" t="s">
        <v>408</v>
      </c>
      <c r="F6" t="s">
        <v>409</v>
      </c>
      <c r="G6" s="14" t="str">
        <f t="shared" si="0"/>
        <v>นางคณิสร ปัญโญ</v>
      </c>
      <c r="H6">
        <v>3</v>
      </c>
      <c r="I6" s="14">
        <f t="shared" si="1"/>
        <v>405</v>
      </c>
      <c r="J6" s="15">
        <f t="shared" si="2"/>
        <v>1215</v>
      </c>
    </row>
    <row r="7" spans="1:10" ht="16.5" customHeight="1" x14ac:dyDescent="0.25">
      <c r="A7" s="9">
        <v>4</v>
      </c>
      <c r="B7" t="s">
        <v>27</v>
      </c>
      <c r="C7" s="7" t="s">
        <v>68</v>
      </c>
      <c r="D7" t="s">
        <v>90</v>
      </c>
      <c r="E7" t="s">
        <v>410</v>
      </c>
      <c r="F7" t="s">
        <v>411</v>
      </c>
      <c r="G7" s="14" t="str">
        <f t="shared" si="0"/>
        <v>นายวรวิทย์ ยุทธภิญโญ</v>
      </c>
      <c r="H7">
        <v>1</v>
      </c>
      <c r="I7" s="14">
        <f t="shared" si="1"/>
        <v>405</v>
      </c>
      <c r="J7" s="15">
        <f t="shared" si="2"/>
        <v>405</v>
      </c>
    </row>
    <row r="8" spans="1:10" ht="16.5" customHeight="1" x14ac:dyDescent="0.25">
      <c r="A8" s="9">
        <v>5</v>
      </c>
      <c r="B8" t="s">
        <v>27</v>
      </c>
      <c r="C8" s="7" t="s">
        <v>68</v>
      </c>
      <c r="D8" t="s">
        <v>90</v>
      </c>
      <c r="E8" t="s">
        <v>343</v>
      </c>
      <c r="F8" t="s">
        <v>412</v>
      </c>
      <c r="G8" s="14" t="str">
        <f t="shared" si="0"/>
        <v>นายศักรินทร์ อินต๊ะแสน</v>
      </c>
      <c r="H8">
        <v>1</v>
      </c>
      <c r="I8" s="14">
        <f t="shared" si="1"/>
        <v>405</v>
      </c>
      <c r="J8" s="15">
        <f t="shared" si="2"/>
        <v>405</v>
      </c>
    </row>
    <row r="9" spans="1:10" ht="16.5" customHeight="1" x14ac:dyDescent="0.25">
      <c r="A9" s="9">
        <v>6</v>
      </c>
      <c r="B9" t="s">
        <v>27</v>
      </c>
      <c r="C9" s="7" t="s">
        <v>68</v>
      </c>
      <c r="D9" t="s">
        <v>90</v>
      </c>
      <c r="E9" t="s">
        <v>413</v>
      </c>
      <c r="F9" t="s">
        <v>414</v>
      </c>
      <c r="G9" s="14" t="str">
        <f t="shared" si="0"/>
        <v>นายสนิท ใหม่จันทร์แดง</v>
      </c>
      <c r="H9">
        <v>1</v>
      </c>
      <c r="I9" s="14">
        <f t="shared" si="1"/>
        <v>405</v>
      </c>
      <c r="J9" s="15">
        <f t="shared" si="2"/>
        <v>405</v>
      </c>
    </row>
    <row r="10" spans="1:10" ht="16.5" customHeight="1" x14ac:dyDescent="0.25">
      <c r="A10" s="9">
        <v>7</v>
      </c>
      <c r="B10" t="s">
        <v>27</v>
      </c>
      <c r="C10" s="7" t="s">
        <v>68</v>
      </c>
      <c r="D10" t="s">
        <v>91</v>
      </c>
      <c r="E10" t="s">
        <v>415</v>
      </c>
      <c r="F10" t="s">
        <v>414</v>
      </c>
      <c r="G10" s="14" t="str">
        <f t="shared" si="0"/>
        <v>นางแสงดาว ใหม่จันทร์แดง</v>
      </c>
      <c r="H10">
        <v>1</v>
      </c>
      <c r="I10" s="14">
        <f t="shared" si="1"/>
        <v>405</v>
      </c>
      <c r="J10" s="15">
        <f t="shared" si="2"/>
        <v>405</v>
      </c>
    </row>
    <row r="13" spans="1:10" ht="20.100000000000001" customHeight="1" x14ac:dyDescent="0.25">
      <c r="H13" s="17">
        <f>SUM(H4:H12)</f>
        <v>9</v>
      </c>
      <c r="I13" s="17"/>
      <c r="J13" s="18">
        <f>SUM(J4:J12)</f>
        <v>3645</v>
      </c>
    </row>
    <row r="14" spans="1:10" ht="20.100000000000001" customHeight="1" x14ac:dyDescent="0.25">
      <c r="H14" s="19" t="s">
        <v>83</v>
      </c>
      <c r="I14" s="19"/>
      <c r="J14" s="19" t="s">
        <v>84</v>
      </c>
    </row>
    <row r="16" spans="1:10" ht="16.5" customHeight="1" x14ac:dyDescent="0.25">
      <c r="J16" s="5"/>
    </row>
  </sheetData>
  <phoneticPr fontId="5" type="noConversion"/>
  <printOptions gridLines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9D08C-BA7F-466E-B0FD-D623962FB6D5}">
  <dimension ref="A2:J15"/>
  <sheetViews>
    <sheetView workbookViewId="0"/>
  </sheetViews>
  <sheetFormatPr defaultRowHeight="16.5" customHeight="1" x14ac:dyDescent="0.25"/>
  <cols>
    <col min="1" max="1" width="5.6640625" customWidth="1"/>
    <col min="2" max="2" width="15.6640625" customWidth="1"/>
    <col min="3" max="3" width="22.6640625" style="7" customWidth="1"/>
    <col min="4" max="4" width="10.6640625" customWidth="1"/>
    <col min="5" max="6" width="15.6640625" customWidth="1"/>
    <col min="7" max="7" width="27.5546875" bestFit="1" customWidth="1"/>
    <col min="8" max="10" width="14.6640625" customWidth="1"/>
  </cols>
  <sheetData>
    <row r="2" spans="1:10" ht="16.5" customHeight="1" x14ac:dyDescent="0.25">
      <c r="B2" t="s">
        <v>77</v>
      </c>
      <c r="C2" s="7" t="s">
        <v>78</v>
      </c>
      <c r="D2" t="s">
        <v>85</v>
      </c>
      <c r="E2" t="s">
        <v>86</v>
      </c>
      <c r="F2" t="s">
        <v>87</v>
      </c>
      <c r="G2" s="13"/>
      <c r="H2" s="13" t="s">
        <v>88</v>
      </c>
      <c r="I2" s="8" t="s">
        <v>89</v>
      </c>
      <c r="J2" s="13" t="s">
        <v>80</v>
      </c>
    </row>
    <row r="3" spans="1:10" ht="15.75" customHeight="1" x14ac:dyDescent="0.25">
      <c r="G3" s="13"/>
      <c r="H3" s="13"/>
      <c r="I3" s="13">
        <v>405</v>
      </c>
      <c r="J3" s="13"/>
    </row>
    <row r="4" spans="1:10" ht="16.5" customHeight="1" x14ac:dyDescent="0.25">
      <c r="A4" s="9">
        <v>1</v>
      </c>
      <c r="B4" t="s">
        <v>0</v>
      </c>
      <c r="C4" s="7" t="s">
        <v>70</v>
      </c>
      <c r="D4" t="s">
        <v>90</v>
      </c>
      <c r="E4" t="s">
        <v>416</v>
      </c>
      <c r="F4" t="s">
        <v>417</v>
      </c>
      <c r="G4" s="14" t="str">
        <f t="shared" ref="G4:G9" si="0">D4&amp;E4&amp;" "&amp;F4</f>
        <v>นายชโยดม ทายะ</v>
      </c>
      <c r="H4">
        <v>1</v>
      </c>
      <c r="I4" s="14">
        <f t="shared" ref="I4:I9" si="1">SUM($I$3)</f>
        <v>405</v>
      </c>
      <c r="J4" s="15">
        <f t="shared" ref="J4:J9" si="2">H4*I4</f>
        <v>405</v>
      </c>
    </row>
    <row r="5" spans="1:10" ht="16.5" customHeight="1" x14ac:dyDescent="0.25">
      <c r="A5" s="9">
        <v>2</v>
      </c>
      <c r="B5" t="s">
        <v>0</v>
      </c>
      <c r="C5" s="7" t="s">
        <v>70</v>
      </c>
      <c r="D5" t="s">
        <v>90</v>
      </c>
      <c r="E5" t="s">
        <v>418</v>
      </c>
      <c r="F5" t="s">
        <v>419</v>
      </c>
      <c r="G5" s="14" t="str">
        <f t="shared" si="0"/>
        <v>นายนิพิฐพนธ์ มูตยะ</v>
      </c>
      <c r="H5">
        <v>1</v>
      </c>
      <c r="I5" s="14">
        <f t="shared" si="1"/>
        <v>405</v>
      </c>
      <c r="J5" s="15">
        <f t="shared" si="2"/>
        <v>405</v>
      </c>
    </row>
    <row r="6" spans="1:10" ht="16.5" customHeight="1" x14ac:dyDescent="0.25">
      <c r="A6" s="9">
        <v>3</v>
      </c>
      <c r="B6" t="s">
        <v>0</v>
      </c>
      <c r="C6" s="7" t="s">
        <v>70</v>
      </c>
      <c r="D6" t="s">
        <v>91</v>
      </c>
      <c r="E6" t="s">
        <v>420</v>
      </c>
      <c r="F6" t="s">
        <v>417</v>
      </c>
      <c r="G6" s="14" t="str">
        <f t="shared" si="0"/>
        <v>นางพัฒมานัส ทายะ</v>
      </c>
      <c r="H6">
        <v>1</v>
      </c>
      <c r="I6" s="14">
        <f t="shared" si="1"/>
        <v>405</v>
      </c>
      <c r="J6" s="15">
        <f t="shared" si="2"/>
        <v>405</v>
      </c>
    </row>
    <row r="7" spans="1:10" ht="16.5" customHeight="1" x14ac:dyDescent="0.25">
      <c r="A7" s="9">
        <v>4</v>
      </c>
      <c r="B7" t="s">
        <v>0</v>
      </c>
      <c r="C7" s="7" t="s">
        <v>70</v>
      </c>
      <c r="D7" t="s">
        <v>98</v>
      </c>
      <c r="E7" t="s">
        <v>421</v>
      </c>
      <c r="F7" t="s">
        <v>422</v>
      </c>
      <c r="G7" s="14" t="str">
        <f t="shared" si="0"/>
        <v>นางสาวแพรวพรรณ หม่องแดง</v>
      </c>
      <c r="H7">
        <v>1</v>
      </c>
      <c r="I7" s="14">
        <f t="shared" si="1"/>
        <v>405</v>
      </c>
      <c r="J7" s="15">
        <f t="shared" si="2"/>
        <v>405</v>
      </c>
    </row>
    <row r="8" spans="1:10" ht="16.5" customHeight="1" x14ac:dyDescent="0.25">
      <c r="A8" s="9">
        <v>5</v>
      </c>
      <c r="B8" t="s">
        <v>0</v>
      </c>
      <c r="C8" s="7" t="s">
        <v>70</v>
      </c>
      <c r="D8" t="s">
        <v>90</v>
      </c>
      <c r="E8" t="s">
        <v>423</v>
      </c>
      <c r="F8" t="s">
        <v>424</v>
      </c>
      <c r="G8" s="14" t="str">
        <f t="shared" si="0"/>
        <v>นายสันติ มูลใจ</v>
      </c>
      <c r="H8">
        <v>1</v>
      </c>
      <c r="I8" s="14">
        <f t="shared" si="1"/>
        <v>405</v>
      </c>
      <c r="J8" s="15">
        <f t="shared" si="2"/>
        <v>405</v>
      </c>
    </row>
    <row r="9" spans="1:10" ht="16.5" customHeight="1" x14ac:dyDescent="0.25">
      <c r="A9" s="9">
        <v>6</v>
      </c>
      <c r="B9" t="s">
        <v>0</v>
      </c>
      <c r="C9" s="7" t="s">
        <v>70</v>
      </c>
      <c r="D9" t="s">
        <v>91</v>
      </c>
      <c r="E9" t="s">
        <v>425</v>
      </c>
      <c r="F9" t="s">
        <v>419</v>
      </c>
      <c r="G9" s="14" t="str">
        <f t="shared" si="0"/>
        <v>นางอุลัย มูตยะ</v>
      </c>
      <c r="H9">
        <v>1</v>
      </c>
      <c r="I9" s="14">
        <f t="shared" si="1"/>
        <v>405</v>
      </c>
      <c r="J9" s="15">
        <f t="shared" si="2"/>
        <v>405</v>
      </c>
    </row>
    <row r="12" spans="1:10" ht="20.100000000000001" customHeight="1" x14ac:dyDescent="0.25">
      <c r="H12" s="17">
        <f>SUM(H4:H11)</f>
        <v>6</v>
      </c>
      <c r="I12" s="17"/>
      <c r="J12" s="18">
        <f>SUM(J4:J11)</f>
        <v>2430</v>
      </c>
    </row>
    <row r="13" spans="1:10" ht="20.100000000000001" customHeight="1" x14ac:dyDescent="0.25">
      <c r="H13" s="19" t="s">
        <v>83</v>
      </c>
      <c r="I13" s="19"/>
      <c r="J13" s="19" t="s">
        <v>84</v>
      </c>
    </row>
    <row r="15" spans="1:10" ht="16.5" customHeight="1" x14ac:dyDescent="0.25">
      <c r="J15" s="5"/>
    </row>
  </sheetData>
  <phoneticPr fontId="9" type="noConversion"/>
  <printOptions gridLines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14304-BC20-4A83-8368-499B3425685B}">
  <dimension ref="A2:J42"/>
  <sheetViews>
    <sheetView zoomScale="80" zoomScaleNormal="80" workbookViewId="0"/>
  </sheetViews>
  <sheetFormatPr defaultRowHeight="21" customHeight="1" x14ac:dyDescent="0.25"/>
  <cols>
    <col min="1" max="1" width="4.5546875" style="121" customWidth="1"/>
    <col min="2" max="2" width="5.6640625" style="3" customWidth="1"/>
    <col min="3" max="3" width="11.88671875" style="1" customWidth="1"/>
    <col min="4" max="4" width="40.21875" style="29" customWidth="1"/>
    <col min="5" max="5" width="6.6640625" style="1" customWidth="1"/>
    <col min="6" max="6" width="11.33203125" style="1" customWidth="1"/>
    <col min="7" max="7" width="7.88671875" style="20" bestFit="1" customWidth="1"/>
    <col min="8" max="8" width="10.44140625" style="1" bestFit="1" customWidth="1"/>
    <col min="9" max="9" width="13.21875" customWidth="1"/>
    <col min="10" max="10" width="24.5546875" bestFit="1" customWidth="1"/>
  </cols>
  <sheetData>
    <row r="2" spans="1:9" ht="21" customHeight="1" x14ac:dyDescent="0.25">
      <c r="C2" s="1" t="s">
        <v>77</v>
      </c>
      <c r="D2" s="29" t="s">
        <v>78</v>
      </c>
      <c r="E2" s="1" t="s">
        <v>79</v>
      </c>
      <c r="F2" s="2" t="s">
        <v>80</v>
      </c>
      <c r="G2" s="22" t="s">
        <v>428</v>
      </c>
      <c r="H2" s="1" t="s">
        <v>81</v>
      </c>
    </row>
    <row r="3" spans="1:9" ht="21" customHeight="1" x14ac:dyDescent="0.25">
      <c r="E3" s="16"/>
      <c r="F3" s="4">
        <v>405</v>
      </c>
      <c r="G3" s="23"/>
      <c r="H3" s="123"/>
    </row>
    <row r="4" spans="1:9" ht="21" customHeight="1" x14ac:dyDescent="0.25">
      <c r="A4" s="121">
        <v>1</v>
      </c>
      <c r="C4" s="1" t="s">
        <v>28</v>
      </c>
      <c r="D4" s="29" t="s">
        <v>13</v>
      </c>
      <c r="E4" s="16">
        <v>6</v>
      </c>
      <c r="F4" s="123">
        <f>SUM($F$3)</f>
        <v>405</v>
      </c>
      <c r="G4" s="24"/>
      <c r="H4" s="123">
        <f>E4*F4</f>
        <v>2430</v>
      </c>
    </row>
    <row r="5" spans="1:9" ht="21" customHeight="1" x14ac:dyDescent="0.25">
      <c r="A5" s="121">
        <v>2</v>
      </c>
      <c r="B5" s="10">
        <f>E4+E5</f>
        <v>8</v>
      </c>
      <c r="C5" s="1" t="s">
        <v>28</v>
      </c>
      <c r="D5" s="29" t="s">
        <v>443</v>
      </c>
      <c r="E5" s="16">
        <v>2</v>
      </c>
      <c r="F5" s="123">
        <f t="shared" ref="F5:F25" si="0">SUM($F$3)</f>
        <v>405</v>
      </c>
      <c r="G5" s="24"/>
      <c r="H5" s="123">
        <f t="shared" ref="H5:H25" si="1">E5*F5</f>
        <v>810</v>
      </c>
    </row>
    <row r="6" spans="1:9" ht="21" customHeight="1" x14ac:dyDescent="0.25">
      <c r="A6" s="121">
        <v>3</v>
      </c>
      <c r="B6" s="10">
        <f>E6</f>
        <v>10</v>
      </c>
      <c r="C6" s="1" t="s">
        <v>71</v>
      </c>
      <c r="D6" s="29" t="s">
        <v>42</v>
      </c>
      <c r="E6" s="16">
        <v>10</v>
      </c>
      <c r="F6" s="123">
        <f t="shared" si="0"/>
        <v>405</v>
      </c>
      <c r="G6" s="24"/>
      <c r="H6" s="123">
        <f t="shared" si="1"/>
        <v>4050</v>
      </c>
      <c r="I6" s="1"/>
    </row>
    <row r="7" spans="1:9" ht="21" customHeight="1" x14ac:dyDescent="0.25">
      <c r="A7" s="121">
        <v>4</v>
      </c>
      <c r="C7" s="1" t="s">
        <v>55</v>
      </c>
      <c r="D7" s="29" t="s">
        <v>72</v>
      </c>
      <c r="E7" s="16">
        <v>9</v>
      </c>
      <c r="F7" s="123">
        <f t="shared" si="0"/>
        <v>405</v>
      </c>
      <c r="G7" s="24"/>
      <c r="H7" s="123">
        <f t="shared" si="1"/>
        <v>3645</v>
      </c>
      <c r="I7" s="1"/>
    </row>
    <row r="8" spans="1:9" ht="21" customHeight="1" x14ac:dyDescent="0.25">
      <c r="A8" s="121">
        <v>5</v>
      </c>
      <c r="C8" s="1" t="s">
        <v>55</v>
      </c>
      <c r="D8" s="29" t="s">
        <v>64</v>
      </c>
      <c r="E8" s="16">
        <v>8</v>
      </c>
      <c r="F8" s="123">
        <f t="shared" si="0"/>
        <v>405</v>
      </c>
      <c r="G8" s="24"/>
      <c r="H8" s="123">
        <f t="shared" si="1"/>
        <v>3240</v>
      </c>
      <c r="I8" s="8"/>
    </row>
    <row r="9" spans="1:9" ht="21" customHeight="1" x14ac:dyDescent="0.25">
      <c r="A9" s="121">
        <v>6</v>
      </c>
      <c r="C9" s="1" t="s">
        <v>55</v>
      </c>
      <c r="D9" s="29" t="s">
        <v>65</v>
      </c>
      <c r="E9" s="16">
        <v>38</v>
      </c>
      <c r="F9" s="123">
        <f t="shared" si="0"/>
        <v>405</v>
      </c>
      <c r="G9" s="24"/>
      <c r="H9" s="123">
        <f>E9*F9+G9</f>
        <v>15390</v>
      </c>
      <c r="I9" s="29"/>
    </row>
    <row r="10" spans="1:9" ht="21" customHeight="1" x14ac:dyDescent="0.25">
      <c r="A10" s="121">
        <v>7</v>
      </c>
      <c r="C10" s="1" t="s">
        <v>55</v>
      </c>
      <c r="D10" s="29" t="s">
        <v>24</v>
      </c>
      <c r="E10" s="16">
        <v>5</v>
      </c>
      <c r="F10" s="123">
        <f t="shared" si="0"/>
        <v>405</v>
      </c>
      <c r="G10" s="24"/>
      <c r="H10" s="123">
        <f t="shared" si="1"/>
        <v>2025</v>
      </c>
    </row>
    <row r="11" spans="1:9" s="1" customFormat="1" ht="21" customHeight="1" x14ac:dyDescent="0.25">
      <c r="A11" s="121">
        <v>8</v>
      </c>
      <c r="B11" s="3"/>
      <c r="C11" s="1" t="s">
        <v>55</v>
      </c>
      <c r="D11" s="29" t="s">
        <v>8</v>
      </c>
      <c r="E11" s="16">
        <v>19</v>
      </c>
      <c r="F11" s="123">
        <f t="shared" si="0"/>
        <v>405</v>
      </c>
      <c r="G11" s="123"/>
      <c r="H11" s="123">
        <f t="shared" si="1"/>
        <v>7695</v>
      </c>
    </row>
    <row r="12" spans="1:9" s="1" customFormat="1" ht="21" customHeight="1" x14ac:dyDescent="0.25">
      <c r="A12" s="121">
        <v>9</v>
      </c>
      <c r="B12" s="3"/>
      <c r="C12" s="1" t="s">
        <v>55</v>
      </c>
      <c r="D12" s="29" t="s">
        <v>9</v>
      </c>
      <c r="E12" s="16">
        <v>66</v>
      </c>
      <c r="F12" s="123">
        <f t="shared" si="0"/>
        <v>405</v>
      </c>
      <c r="G12" s="123"/>
      <c r="H12" s="123">
        <f>E12*F12+G12</f>
        <v>26730</v>
      </c>
      <c r="I12" s="2" t="s">
        <v>491</v>
      </c>
    </row>
    <row r="13" spans="1:9" s="31" customFormat="1" ht="21" customHeight="1" x14ac:dyDescent="0.25">
      <c r="A13" s="121">
        <v>10</v>
      </c>
      <c r="B13" s="3"/>
      <c r="C13" s="1" t="s">
        <v>55</v>
      </c>
      <c r="D13" s="29" t="s">
        <v>6</v>
      </c>
      <c r="E13" s="16">
        <v>12</v>
      </c>
      <c r="F13" s="123">
        <f t="shared" si="0"/>
        <v>405</v>
      </c>
      <c r="G13" s="122"/>
      <c r="H13" s="123">
        <f t="shared" si="1"/>
        <v>4860</v>
      </c>
    </row>
    <row r="14" spans="1:9" ht="21" customHeight="1" x14ac:dyDescent="0.25">
      <c r="A14" s="121">
        <v>11</v>
      </c>
      <c r="C14" s="1" t="s">
        <v>55</v>
      </c>
      <c r="D14" s="29" t="s">
        <v>40</v>
      </c>
      <c r="E14" s="16">
        <v>10</v>
      </c>
      <c r="F14" s="123">
        <f t="shared" si="0"/>
        <v>405</v>
      </c>
      <c r="G14" s="24"/>
      <c r="H14" s="123">
        <f t="shared" si="1"/>
        <v>4050</v>
      </c>
    </row>
    <row r="15" spans="1:9" ht="21" customHeight="1" x14ac:dyDescent="0.25">
      <c r="A15" s="121">
        <v>12</v>
      </c>
      <c r="C15" s="1" t="s">
        <v>55</v>
      </c>
      <c r="D15" s="29" t="s">
        <v>31</v>
      </c>
      <c r="E15" s="16">
        <v>0</v>
      </c>
      <c r="F15" s="123">
        <f t="shared" si="0"/>
        <v>405</v>
      </c>
      <c r="G15" s="24"/>
      <c r="H15" s="123">
        <f t="shared" si="1"/>
        <v>0</v>
      </c>
    </row>
    <row r="16" spans="1:9" ht="21" customHeight="1" x14ac:dyDescent="0.25">
      <c r="A16" s="121">
        <v>13</v>
      </c>
      <c r="C16" s="1" t="s">
        <v>55</v>
      </c>
      <c r="D16" s="29" t="s">
        <v>62</v>
      </c>
      <c r="E16" s="16">
        <v>9</v>
      </c>
      <c r="F16" s="123">
        <f t="shared" si="0"/>
        <v>405</v>
      </c>
      <c r="G16" s="24"/>
      <c r="H16" s="123">
        <f t="shared" si="1"/>
        <v>3645</v>
      </c>
    </row>
    <row r="17" spans="1:8" ht="21" customHeight="1" x14ac:dyDescent="0.25">
      <c r="A17" s="121">
        <v>14</v>
      </c>
      <c r="B17" s="10">
        <f>SUM($E$7:$E$17)</f>
        <v>187</v>
      </c>
      <c r="C17" s="1" t="s">
        <v>55</v>
      </c>
      <c r="D17" s="29" t="s">
        <v>66</v>
      </c>
      <c r="E17" s="16">
        <v>11</v>
      </c>
      <c r="F17" s="123">
        <f t="shared" si="0"/>
        <v>405</v>
      </c>
      <c r="G17" s="24"/>
      <c r="H17" s="123">
        <f t="shared" si="1"/>
        <v>4455</v>
      </c>
    </row>
    <row r="18" spans="1:8" ht="21" customHeight="1" x14ac:dyDescent="0.25">
      <c r="A18" s="121">
        <v>15</v>
      </c>
      <c r="C18" s="1" t="s">
        <v>46</v>
      </c>
      <c r="D18" s="29" t="s">
        <v>440</v>
      </c>
      <c r="E18" s="16">
        <v>14</v>
      </c>
      <c r="F18" s="123">
        <f t="shared" si="0"/>
        <v>405</v>
      </c>
      <c r="G18" s="24"/>
      <c r="H18" s="123">
        <f t="shared" si="1"/>
        <v>5670</v>
      </c>
    </row>
    <row r="19" spans="1:8" s="1" customFormat="1" ht="21" customHeight="1" x14ac:dyDescent="0.25">
      <c r="A19" s="121">
        <v>16</v>
      </c>
      <c r="B19" s="10">
        <f>E18+E19</f>
        <v>19</v>
      </c>
      <c r="C19" s="1" t="s">
        <v>46</v>
      </c>
      <c r="D19" s="29" t="s">
        <v>67</v>
      </c>
      <c r="E19" s="16">
        <v>5</v>
      </c>
      <c r="F19" s="123">
        <f t="shared" si="0"/>
        <v>405</v>
      </c>
      <c r="G19" s="123"/>
      <c r="H19" s="123">
        <f t="shared" si="1"/>
        <v>2025</v>
      </c>
    </row>
    <row r="20" spans="1:8" s="31" customFormat="1" ht="21" customHeight="1" x14ac:dyDescent="0.25">
      <c r="A20" s="121">
        <v>17</v>
      </c>
      <c r="B20" s="10">
        <f>E20</f>
        <v>21</v>
      </c>
      <c r="C20" s="1" t="s">
        <v>47</v>
      </c>
      <c r="D20" s="29" t="s">
        <v>61</v>
      </c>
      <c r="E20" s="16">
        <v>21</v>
      </c>
      <c r="F20" s="123">
        <f t="shared" si="0"/>
        <v>405</v>
      </c>
      <c r="G20" s="122"/>
      <c r="H20" s="123">
        <f t="shared" si="1"/>
        <v>8505</v>
      </c>
    </row>
    <row r="21" spans="1:8" ht="21" customHeight="1" x14ac:dyDescent="0.25">
      <c r="A21" s="121">
        <v>18</v>
      </c>
      <c r="B21" s="10">
        <f>E21</f>
        <v>3</v>
      </c>
      <c r="C21" s="1" t="s">
        <v>48</v>
      </c>
      <c r="D21" s="29" t="s">
        <v>12</v>
      </c>
      <c r="E21" s="16">
        <v>3</v>
      </c>
      <c r="F21" s="123">
        <f t="shared" si="0"/>
        <v>405</v>
      </c>
      <c r="G21" s="24"/>
      <c r="H21" s="123">
        <f t="shared" si="1"/>
        <v>1215</v>
      </c>
    </row>
    <row r="22" spans="1:8" ht="21" customHeight="1" x14ac:dyDescent="0.25">
      <c r="A22" s="121">
        <v>19</v>
      </c>
      <c r="B22" s="10">
        <f>E22</f>
        <v>0</v>
      </c>
      <c r="C22" s="1" t="s">
        <v>52</v>
      </c>
      <c r="D22" s="29" t="s">
        <v>4</v>
      </c>
      <c r="E22" s="16">
        <v>0</v>
      </c>
      <c r="F22" s="123">
        <f t="shared" si="0"/>
        <v>405</v>
      </c>
      <c r="G22" s="24"/>
      <c r="H22" s="123">
        <f t="shared" si="1"/>
        <v>0</v>
      </c>
    </row>
    <row r="23" spans="1:8" ht="21" customHeight="1" x14ac:dyDescent="0.25">
      <c r="A23" s="121">
        <v>20</v>
      </c>
      <c r="C23" s="1" t="s">
        <v>27</v>
      </c>
      <c r="D23" s="29" t="s">
        <v>82</v>
      </c>
      <c r="E23" s="16">
        <v>5</v>
      </c>
      <c r="F23" s="123">
        <f t="shared" si="0"/>
        <v>405</v>
      </c>
      <c r="G23" s="24"/>
      <c r="H23" s="123">
        <f t="shared" si="1"/>
        <v>2025</v>
      </c>
    </row>
    <row r="24" spans="1:8" ht="21" customHeight="1" x14ac:dyDescent="0.25">
      <c r="A24" s="121">
        <v>21</v>
      </c>
      <c r="B24" s="10">
        <f>E23+E24</f>
        <v>9</v>
      </c>
      <c r="C24" s="1" t="s">
        <v>27</v>
      </c>
      <c r="D24" s="29" t="s">
        <v>68</v>
      </c>
      <c r="E24" s="16">
        <v>4</v>
      </c>
      <c r="F24" s="123">
        <f t="shared" si="0"/>
        <v>405</v>
      </c>
      <c r="G24" s="24"/>
      <c r="H24" s="123">
        <f t="shared" si="1"/>
        <v>1620</v>
      </c>
    </row>
    <row r="25" spans="1:8" ht="21" customHeight="1" x14ac:dyDescent="0.25">
      <c r="A25" s="121">
        <v>22</v>
      </c>
      <c r="B25" s="10">
        <f>E25</f>
        <v>6</v>
      </c>
      <c r="C25" s="1" t="s">
        <v>0</v>
      </c>
      <c r="D25" s="29" t="s">
        <v>70</v>
      </c>
      <c r="E25" s="16">
        <v>6</v>
      </c>
      <c r="F25" s="123">
        <f t="shared" si="0"/>
        <v>405</v>
      </c>
      <c r="G25" s="24"/>
      <c r="H25" s="123">
        <f t="shared" si="1"/>
        <v>2430</v>
      </c>
    </row>
    <row r="28" spans="1:8" ht="29.25" customHeight="1" x14ac:dyDescent="0.25">
      <c r="B28" s="11">
        <f>SUM($B$4:$B$25)</f>
        <v>263</v>
      </c>
      <c r="D28" s="5" t="s">
        <v>69</v>
      </c>
      <c r="E28" s="6">
        <f>SUM(E4:E27)</f>
        <v>263</v>
      </c>
      <c r="F28" s="12"/>
      <c r="G28" s="25">
        <f>SUM(G4:G27)</f>
        <v>0</v>
      </c>
      <c r="H28" s="12">
        <f>SUM(H4:H27)</f>
        <v>106515</v>
      </c>
    </row>
    <row r="30" spans="1:8" ht="21" customHeight="1" x14ac:dyDescent="0.25">
      <c r="H30" s="5" t="s">
        <v>492</v>
      </c>
    </row>
    <row r="42" spans="10:10" ht="21" customHeight="1" x14ac:dyDescent="0.25">
      <c r="J42" s="1" t="s">
        <v>452</v>
      </c>
    </row>
  </sheetData>
  <printOptions gridLines="1"/>
  <pageMargins left="0.19685039370078741" right="0.15748031496062992" top="0.74803149606299213" bottom="0.35433070866141736" header="0.31496062992125984" footer="0.31496062992125984"/>
  <pageSetup paperSize="9" scale="90" orientation="portrait" r:id="rId1"/>
  <ignoredErrors>
    <ignoredError sqref="H1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E8C76-FB2E-4ED1-A66F-7266D46171A0}">
  <dimension ref="A2:J14"/>
  <sheetViews>
    <sheetView workbookViewId="0"/>
  </sheetViews>
  <sheetFormatPr defaultRowHeight="16.5" customHeight="1" x14ac:dyDescent="0.25"/>
  <cols>
    <col min="1" max="1" width="5.6640625" customWidth="1"/>
    <col min="2" max="2" width="15.6640625" customWidth="1"/>
    <col min="3" max="3" width="22.6640625" style="7" customWidth="1"/>
    <col min="4" max="4" width="10.6640625" customWidth="1"/>
    <col min="5" max="6" width="15.6640625" customWidth="1"/>
    <col min="7" max="7" width="27.5546875" bestFit="1" customWidth="1"/>
    <col min="8" max="10" width="14.6640625" customWidth="1"/>
  </cols>
  <sheetData>
    <row r="2" spans="1:10" ht="16.5" customHeight="1" x14ac:dyDescent="0.25">
      <c r="B2" t="s">
        <v>77</v>
      </c>
      <c r="C2" s="7" t="s">
        <v>78</v>
      </c>
      <c r="D2" t="s">
        <v>85</v>
      </c>
      <c r="E2" t="s">
        <v>86</v>
      </c>
      <c r="F2" t="s">
        <v>87</v>
      </c>
      <c r="G2" s="13"/>
      <c r="H2" s="13" t="s">
        <v>88</v>
      </c>
      <c r="I2" s="8" t="s">
        <v>89</v>
      </c>
      <c r="J2" s="13" t="s">
        <v>80</v>
      </c>
    </row>
    <row r="3" spans="1:10" ht="15.75" customHeight="1" x14ac:dyDescent="0.25">
      <c r="G3" s="13"/>
      <c r="H3" s="13"/>
      <c r="I3" s="13">
        <v>405</v>
      </c>
      <c r="J3" s="13"/>
    </row>
    <row r="4" spans="1:10" ht="16.5" customHeight="1" x14ac:dyDescent="0.25">
      <c r="A4" s="9">
        <v>1</v>
      </c>
      <c r="B4" t="s">
        <v>28</v>
      </c>
      <c r="C4" s="7" t="s">
        <v>13</v>
      </c>
      <c r="D4" t="s">
        <v>91</v>
      </c>
      <c r="E4" t="s">
        <v>92</v>
      </c>
      <c r="F4" t="s">
        <v>93</v>
      </c>
      <c r="G4" s="14" t="str">
        <f>D4&amp;E4&amp;" "&amp;F4</f>
        <v>นางทิพวรรณ์ สมผิว</v>
      </c>
      <c r="H4">
        <v>3</v>
      </c>
      <c r="I4" s="14">
        <f>SUM($I$3)</f>
        <v>405</v>
      </c>
      <c r="J4" s="15">
        <f>H4*I4</f>
        <v>1215</v>
      </c>
    </row>
    <row r="5" spans="1:10" ht="16.5" customHeight="1" x14ac:dyDescent="0.25">
      <c r="A5" s="9">
        <v>2</v>
      </c>
      <c r="B5" t="s">
        <v>28</v>
      </c>
      <c r="C5" s="7" t="s">
        <v>13</v>
      </c>
      <c r="D5" t="s">
        <v>90</v>
      </c>
      <c r="E5" t="s">
        <v>94</v>
      </c>
      <c r="F5" t="s">
        <v>95</v>
      </c>
      <c r="G5" s="14" t="str">
        <f>D5&amp;E5&amp;" "&amp;F5</f>
        <v>นายนิวัฒน์ วตินา</v>
      </c>
      <c r="H5">
        <v>3</v>
      </c>
      <c r="I5" s="14">
        <f>SUM($I$3)</f>
        <v>405</v>
      </c>
      <c r="J5" s="15">
        <f>H5*I5</f>
        <v>1215</v>
      </c>
    </row>
    <row r="6" spans="1:10" ht="16.5" customHeight="1" x14ac:dyDescent="0.25">
      <c r="A6" s="9">
        <v>3</v>
      </c>
      <c r="B6" t="s">
        <v>28</v>
      </c>
      <c r="C6" s="7" t="s">
        <v>443</v>
      </c>
      <c r="D6" t="s">
        <v>91</v>
      </c>
      <c r="E6" t="s">
        <v>96</v>
      </c>
      <c r="F6" t="s">
        <v>97</v>
      </c>
      <c r="G6" s="14" t="str">
        <f>D6&amp;E6&amp;" "&amp;F6</f>
        <v>นางแดง อินทญาติ</v>
      </c>
      <c r="H6">
        <v>1</v>
      </c>
      <c r="I6" s="14">
        <f>SUM($I$3)</f>
        <v>405</v>
      </c>
      <c r="J6" s="15">
        <f>H6*I6</f>
        <v>405</v>
      </c>
    </row>
    <row r="7" spans="1:10" ht="16.5" customHeight="1" x14ac:dyDescent="0.25">
      <c r="A7" s="9">
        <v>4</v>
      </c>
      <c r="B7" t="s">
        <v>28</v>
      </c>
      <c r="C7" s="7" t="s">
        <v>443</v>
      </c>
      <c r="D7" t="s">
        <v>90</v>
      </c>
      <c r="E7" t="s">
        <v>99</v>
      </c>
      <c r="F7" t="s">
        <v>97</v>
      </c>
      <c r="G7" s="14" t="str">
        <f>D7&amp;E7&amp;" "&amp;F7</f>
        <v>นายอำนาจ อินทญาติ</v>
      </c>
      <c r="H7">
        <v>1</v>
      </c>
      <c r="I7" s="14">
        <f>SUM($I$3)</f>
        <v>405</v>
      </c>
      <c r="J7" s="15">
        <f>H7*I7</f>
        <v>405</v>
      </c>
    </row>
    <row r="8" spans="1:10" ht="16.5" customHeight="1" x14ac:dyDescent="0.25">
      <c r="A8" s="9"/>
    </row>
    <row r="11" spans="1:10" ht="20.100000000000001" customHeight="1" x14ac:dyDescent="0.25">
      <c r="H11" s="17">
        <f>SUM(H4:H10)</f>
        <v>8</v>
      </c>
      <c r="I11" s="17"/>
      <c r="J11" s="18">
        <f>SUM(J4:J10)</f>
        <v>3240</v>
      </c>
    </row>
    <row r="12" spans="1:10" ht="20.100000000000001" customHeight="1" x14ac:dyDescent="0.25">
      <c r="H12" s="19" t="s">
        <v>83</v>
      </c>
      <c r="I12" s="19"/>
      <c r="J12" s="19" t="s">
        <v>84</v>
      </c>
    </row>
    <row r="14" spans="1:10" ht="16.5" customHeight="1" x14ac:dyDescent="0.25">
      <c r="J14" s="5"/>
    </row>
  </sheetData>
  <phoneticPr fontId="3" type="noConversion"/>
  <printOptions gridLines="1"/>
  <pageMargins left="0.74803149606299213" right="0.74803149606299213" top="0.98425196850393704" bottom="0.98425196850393704" header="0.51181102362204722" footer="0.51181102362204722"/>
  <pageSetup paperSize="9" scale="6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51A11-1BE1-4C90-9AD7-A284F27454D0}">
  <dimension ref="A2:J11"/>
  <sheetViews>
    <sheetView topLeftCell="C1" zoomScale="96" zoomScaleNormal="96" workbookViewId="0">
      <selection activeCell="C1" sqref="C1"/>
    </sheetView>
  </sheetViews>
  <sheetFormatPr defaultRowHeight="16.5" customHeight="1" x14ac:dyDescent="0.25"/>
  <cols>
    <col min="1" max="1" width="5.6640625" customWidth="1"/>
    <col min="2" max="2" width="15.6640625" customWidth="1"/>
    <col min="3" max="3" width="22.6640625" style="7" customWidth="1"/>
    <col min="4" max="4" width="10.6640625" customWidth="1"/>
    <col min="5" max="6" width="15.6640625" customWidth="1"/>
    <col min="7" max="7" width="27.5546875" bestFit="1" customWidth="1"/>
    <col min="8" max="10" width="14.6640625" customWidth="1"/>
  </cols>
  <sheetData>
    <row r="2" spans="1:10" ht="16.5" customHeight="1" x14ac:dyDescent="0.25">
      <c r="B2" t="s">
        <v>77</v>
      </c>
      <c r="C2" s="7" t="s">
        <v>78</v>
      </c>
      <c r="D2" t="s">
        <v>85</v>
      </c>
      <c r="E2" t="s">
        <v>86</v>
      </c>
      <c r="F2" t="s">
        <v>87</v>
      </c>
      <c r="G2" s="13"/>
      <c r="H2" s="13" t="s">
        <v>88</v>
      </c>
      <c r="I2" s="8" t="s">
        <v>89</v>
      </c>
      <c r="J2" s="13" t="s">
        <v>80</v>
      </c>
    </row>
    <row r="3" spans="1:10" ht="15.75" customHeight="1" x14ac:dyDescent="0.25">
      <c r="G3" s="13"/>
      <c r="H3" s="13"/>
      <c r="I3" s="13">
        <v>405</v>
      </c>
      <c r="J3" s="13"/>
    </row>
    <row r="4" spans="1:10" ht="16.5" customHeight="1" x14ac:dyDescent="0.25">
      <c r="A4" s="9">
        <v>1</v>
      </c>
      <c r="B4" t="s">
        <v>71</v>
      </c>
      <c r="C4" s="7" t="s">
        <v>42</v>
      </c>
      <c r="D4" t="s">
        <v>91</v>
      </c>
      <c r="E4" t="s">
        <v>100</v>
      </c>
      <c r="F4" t="s">
        <v>101</v>
      </c>
      <c r="G4" s="14" t="str">
        <f>D4&amp;E4&amp;" "&amp;F4</f>
        <v>นางรุ่งนภา ฟูธรรม</v>
      </c>
      <c r="H4">
        <v>2</v>
      </c>
      <c r="I4" s="14">
        <f>SUM($I$3)</f>
        <v>405</v>
      </c>
      <c r="J4" s="15">
        <f>H4*I4</f>
        <v>810</v>
      </c>
    </row>
    <row r="5" spans="1:10" ht="16.5" customHeight="1" x14ac:dyDescent="0.25">
      <c r="A5" s="9">
        <v>2</v>
      </c>
      <c r="B5" t="s">
        <v>71</v>
      </c>
      <c r="C5" s="7" t="s">
        <v>42</v>
      </c>
      <c r="D5" t="s">
        <v>91</v>
      </c>
      <c r="E5" t="s">
        <v>102</v>
      </c>
      <c r="F5" t="s">
        <v>103</v>
      </c>
      <c r="G5" s="14" t="str">
        <f>D5&amp;E5&amp;" "&amp;F5</f>
        <v>นางปาริชาติ อมรรัตนพิบูลย์</v>
      </c>
      <c r="H5">
        <v>3</v>
      </c>
      <c r="I5" s="14">
        <f>SUM($I$3)</f>
        <v>405</v>
      </c>
      <c r="J5" s="15">
        <f>H5*I5</f>
        <v>1215</v>
      </c>
    </row>
    <row r="6" spans="1:10" ht="16.5" customHeight="1" x14ac:dyDescent="0.25">
      <c r="A6" s="9">
        <v>3</v>
      </c>
      <c r="B6" t="s">
        <v>71</v>
      </c>
      <c r="C6" s="7" t="s">
        <v>42</v>
      </c>
      <c r="D6" t="s">
        <v>98</v>
      </c>
      <c r="E6" t="s">
        <v>435</v>
      </c>
      <c r="F6" t="s">
        <v>436</v>
      </c>
      <c r="G6" s="14" t="str">
        <f>D6&amp;E6&amp;" "&amp;F6</f>
        <v>นางสาวณัฏฐิณี ปินตา</v>
      </c>
      <c r="H6">
        <v>5</v>
      </c>
      <c r="I6" s="14">
        <f>SUM($I$3)</f>
        <v>405</v>
      </c>
      <c r="J6" s="15">
        <f>H6*I6</f>
        <v>2025</v>
      </c>
    </row>
    <row r="8" spans="1:10" ht="20.100000000000001" customHeight="1" x14ac:dyDescent="0.25">
      <c r="H8" s="17">
        <f>SUM(H4:H7)</f>
        <v>10</v>
      </c>
      <c r="I8" s="17"/>
      <c r="J8" s="18">
        <f>SUM(J4:J7)</f>
        <v>4050</v>
      </c>
    </row>
    <row r="9" spans="1:10" ht="20.100000000000001" customHeight="1" x14ac:dyDescent="0.25">
      <c r="H9" s="19" t="s">
        <v>83</v>
      </c>
      <c r="I9" s="19"/>
      <c r="J9" s="19" t="s">
        <v>84</v>
      </c>
    </row>
    <row r="11" spans="1:10" ht="16.5" customHeight="1" x14ac:dyDescent="0.25">
      <c r="J11" s="5"/>
    </row>
  </sheetData>
  <phoneticPr fontId="3" type="noConversion"/>
  <printOptions gridLines="1"/>
  <pageMargins left="0.74803149606299213" right="0.74803149606299213" top="0.98425196850393704" bottom="0.98425196850393704" header="0.51181102362204722" footer="0.51181102362204722"/>
  <pageSetup paperSize="9" scale="6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4518C-770F-4649-AD5B-6C3938F5EE37}">
  <dimension ref="A2:L157"/>
  <sheetViews>
    <sheetView topLeftCell="B1" zoomScale="93" zoomScaleNormal="93" workbookViewId="0">
      <selection activeCell="B1" sqref="B1"/>
    </sheetView>
  </sheetViews>
  <sheetFormatPr defaultRowHeight="16.5" customHeight="1" x14ac:dyDescent="0.25"/>
  <cols>
    <col min="1" max="1" width="5.6640625" customWidth="1"/>
    <col min="2" max="2" width="15.6640625" customWidth="1"/>
    <col min="3" max="3" width="22.6640625" style="7" customWidth="1"/>
    <col min="4" max="4" width="10.6640625" customWidth="1"/>
    <col min="5" max="6" width="15.6640625" customWidth="1"/>
    <col min="7" max="7" width="27.5546875" bestFit="1" customWidth="1"/>
    <col min="8" max="9" width="14.6640625" customWidth="1"/>
    <col min="10" max="10" width="14.6640625" style="20" customWidth="1"/>
    <col min="11" max="11" width="14.6640625" customWidth="1"/>
    <col min="12" max="12" width="28.33203125" bestFit="1" customWidth="1"/>
  </cols>
  <sheetData>
    <row r="2" spans="1:12" ht="16.5" customHeight="1" x14ac:dyDescent="0.25">
      <c r="B2" t="s">
        <v>77</v>
      </c>
      <c r="C2" s="7" t="s">
        <v>78</v>
      </c>
      <c r="D2" t="s">
        <v>85</v>
      </c>
      <c r="E2" t="s">
        <v>86</v>
      </c>
      <c r="F2" t="s">
        <v>87</v>
      </c>
      <c r="G2" s="13"/>
      <c r="H2" s="13" t="s">
        <v>88</v>
      </c>
      <c r="I2" s="8" t="s">
        <v>89</v>
      </c>
      <c r="J2" s="26" t="s">
        <v>428</v>
      </c>
      <c r="K2" s="13" t="s">
        <v>80</v>
      </c>
    </row>
    <row r="3" spans="1:12" ht="15.75" customHeight="1" x14ac:dyDescent="0.25">
      <c r="G3" s="13"/>
      <c r="H3" s="13"/>
      <c r="I3" s="13">
        <v>405</v>
      </c>
      <c r="J3" s="27"/>
      <c r="K3" s="13"/>
    </row>
    <row r="4" spans="1:12" ht="15.75" customHeight="1" x14ac:dyDescent="0.25">
      <c r="A4" s="9">
        <v>1</v>
      </c>
      <c r="B4" t="s">
        <v>55</v>
      </c>
      <c r="C4" s="7" t="s">
        <v>72</v>
      </c>
      <c r="D4" t="s">
        <v>91</v>
      </c>
      <c r="E4" t="s">
        <v>104</v>
      </c>
      <c r="F4" t="s">
        <v>105</v>
      </c>
      <c r="G4" s="14" t="str">
        <f t="shared" ref="G4:G34" si="0">D4&amp;E4&amp;" "&amp;F4</f>
        <v>นางจันทนา ทิพย์กาญจนกุล</v>
      </c>
      <c r="H4">
        <v>1</v>
      </c>
      <c r="I4" s="14">
        <f t="shared" ref="I4:I34" si="1">SUM($I$3)</f>
        <v>405</v>
      </c>
      <c r="J4" s="21"/>
      <c r="K4" s="15">
        <f t="shared" ref="K4:K34" si="2">H4*I4</f>
        <v>405</v>
      </c>
    </row>
    <row r="5" spans="1:12" ht="16.5" customHeight="1" x14ac:dyDescent="0.25">
      <c r="A5" s="9">
        <v>2</v>
      </c>
      <c r="B5" t="s">
        <v>55</v>
      </c>
      <c r="C5" s="7" t="s">
        <v>72</v>
      </c>
      <c r="D5" t="s">
        <v>91</v>
      </c>
      <c r="E5" t="s">
        <v>106</v>
      </c>
      <c r="F5" t="s">
        <v>107</v>
      </c>
      <c r="G5" s="14" t="str">
        <f t="shared" si="0"/>
        <v>นางจิรัชยา กันต๊ะมา</v>
      </c>
      <c r="H5">
        <v>1</v>
      </c>
      <c r="I5" s="14">
        <f t="shared" si="1"/>
        <v>405</v>
      </c>
      <c r="J5" s="21"/>
      <c r="K5" s="15">
        <f t="shared" si="2"/>
        <v>405</v>
      </c>
    </row>
    <row r="6" spans="1:12" ht="16.5" customHeight="1" x14ac:dyDescent="0.25">
      <c r="A6" s="9">
        <v>3</v>
      </c>
      <c r="B6" t="s">
        <v>55</v>
      </c>
      <c r="C6" s="7" t="s">
        <v>72</v>
      </c>
      <c r="D6" t="s">
        <v>108</v>
      </c>
      <c r="E6" t="s">
        <v>109</v>
      </c>
      <c r="F6" t="s">
        <v>105</v>
      </c>
      <c r="G6" s="14" t="str">
        <f t="shared" si="0"/>
        <v>พ.อ.นิรันดร์ชัย ทิพย์กาญจนกุล</v>
      </c>
      <c r="H6">
        <v>1</v>
      </c>
      <c r="I6" s="14">
        <f t="shared" si="1"/>
        <v>405</v>
      </c>
      <c r="J6" s="21"/>
      <c r="K6" s="15">
        <f t="shared" si="2"/>
        <v>405</v>
      </c>
    </row>
    <row r="7" spans="1:12" ht="16.5" customHeight="1" x14ac:dyDescent="0.25">
      <c r="A7" s="9">
        <v>4</v>
      </c>
      <c r="B7" t="s">
        <v>55</v>
      </c>
      <c r="C7" s="7" t="s">
        <v>72</v>
      </c>
      <c r="D7" t="s">
        <v>90</v>
      </c>
      <c r="E7" t="s">
        <v>110</v>
      </c>
      <c r="F7" t="s">
        <v>111</v>
      </c>
      <c r="G7" s="14" t="str">
        <f t="shared" si="0"/>
        <v>นายปัน สันนิถา</v>
      </c>
      <c r="H7">
        <v>1</v>
      </c>
      <c r="I7" s="14">
        <f t="shared" si="1"/>
        <v>405</v>
      </c>
      <c r="J7" s="21"/>
      <c r="K7" s="15">
        <f t="shared" si="2"/>
        <v>405</v>
      </c>
    </row>
    <row r="8" spans="1:12" ht="16.5" customHeight="1" x14ac:dyDescent="0.25">
      <c r="A8" s="9">
        <v>5</v>
      </c>
      <c r="B8" t="s">
        <v>55</v>
      </c>
      <c r="C8" s="7" t="s">
        <v>72</v>
      </c>
      <c r="D8" t="s">
        <v>90</v>
      </c>
      <c r="E8" t="s">
        <v>112</v>
      </c>
      <c r="F8" t="s">
        <v>113</v>
      </c>
      <c r="G8" s="14" t="str">
        <f t="shared" si="0"/>
        <v>นายพิศาล พินทิสืบ</v>
      </c>
      <c r="H8">
        <v>1</v>
      </c>
      <c r="I8" s="14">
        <f t="shared" si="1"/>
        <v>405</v>
      </c>
      <c r="J8" s="21"/>
      <c r="K8" s="15">
        <f t="shared" si="2"/>
        <v>405</v>
      </c>
    </row>
    <row r="9" spans="1:12" ht="16.5" customHeight="1" x14ac:dyDescent="0.25">
      <c r="A9" s="9">
        <v>6</v>
      </c>
      <c r="B9" t="s">
        <v>55</v>
      </c>
      <c r="C9" s="7" t="s">
        <v>72</v>
      </c>
      <c r="D9" t="s">
        <v>91</v>
      </c>
      <c r="E9" t="s">
        <v>114</v>
      </c>
      <c r="F9" t="s">
        <v>111</v>
      </c>
      <c r="G9" s="14" t="str">
        <f t="shared" si="0"/>
        <v>นางลออง สันนิถา</v>
      </c>
      <c r="H9">
        <v>1</v>
      </c>
      <c r="I9" s="14">
        <f t="shared" si="1"/>
        <v>405</v>
      </c>
      <c r="J9" s="21"/>
      <c r="K9" s="15">
        <f t="shared" si="2"/>
        <v>405</v>
      </c>
    </row>
    <row r="10" spans="1:12" ht="16.5" customHeight="1" x14ac:dyDescent="0.25">
      <c r="A10" s="9">
        <v>7</v>
      </c>
      <c r="B10" t="s">
        <v>55</v>
      </c>
      <c r="C10" s="7" t="s">
        <v>72</v>
      </c>
      <c r="D10" t="s">
        <v>90</v>
      </c>
      <c r="E10" t="s">
        <v>115</v>
      </c>
      <c r="F10" t="s">
        <v>116</v>
      </c>
      <c r="G10" s="14" t="str">
        <f t="shared" si="0"/>
        <v>นายบรรเจิด ภีระตุ้ย</v>
      </c>
      <c r="H10">
        <v>2</v>
      </c>
      <c r="I10" s="14">
        <f t="shared" si="1"/>
        <v>405</v>
      </c>
      <c r="J10" s="21"/>
      <c r="K10" s="15">
        <f t="shared" si="2"/>
        <v>810</v>
      </c>
    </row>
    <row r="11" spans="1:12" ht="16.5" customHeight="1" x14ac:dyDescent="0.25">
      <c r="A11" s="9">
        <v>8</v>
      </c>
      <c r="B11" t="s">
        <v>55</v>
      </c>
      <c r="C11" s="7" t="s">
        <v>72</v>
      </c>
      <c r="D11" t="s">
        <v>98</v>
      </c>
      <c r="E11" t="s">
        <v>117</v>
      </c>
      <c r="F11" t="s">
        <v>118</v>
      </c>
      <c r="G11" s="14" t="str">
        <f t="shared" si="0"/>
        <v>นางสาวศรัณญ์ธร กันทวัง</v>
      </c>
      <c r="H11">
        <v>1</v>
      </c>
      <c r="I11" s="14">
        <f t="shared" si="1"/>
        <v>405</v>
      </c>
      <c r="J11" s="21"/>
      <c r="K11" s="15">
        <f t="shared" si="2"/>
        <v>405</v>
      </c>
      <c r="L11" s="31" t="s">
        <v>479</v>
      </c>
    </row>
    <row r="12" spans="1:12" ht="16.5" customHeight="1" x14ac:dyDescent="0.25">
      <c r="A12" s="9">
        <v>9</v>
      </c>
      <c r="B12" t="s">
        <v>55</v>
      </c>
      <c r="C12" s="7" t="s">
        <v>64</v>
      </c>
      <c r="D12" t="s">
        <v>90</v>
      </c>
      <c r="E12" t="s">
        <v>121</v>
      </c>
      <c r="F12" t="s">
        <v>122</v>
      </c>
      <c r="G12" s="14" t="str">
        <f t="shared" si="0"/>
        <v>นายกิติชัย ระมิงค์วงศ์</v>
      </c>
      <c r="H12">
        <v>1</v>
      </c>
      <c r="I12" s="14">
        <f t="shared" si="1"/>
        <v>405</v>
      </c>
      <c r="J12" s="21"/>
      <c r="K12" s="15">
        <f t="shared" si="2"/>
        <v>405</v>
      </c>
    </row>
    <row r="13" spans="1:12" ht="16.5" customHeight="1" x14ac:dyDescent="0.25">
      <c r="A13" s="9">
        <v>11</v>
      </c>
      <c r="B13" t="s">
        <v>55</v>
      </c>
      <c r="C13" s="7" t="s">
        <v>64</v>
      </c>
      <c r="D13" t="s">
        <v>90</v>
      </c>
      <c r="E13" t="s">
        <v>123</v>
      </c>
      <c r="F13" t="s">
        <v>124</v>
      </c>
      <c r="G13" s="14" t="str">
        <f t="shared" si="0"/>
        <v>นายดิเรก มณีวรรณ</v>
      </c>
      <c r="H13">
        <v>1</v>
      </c>
      <c r="I13" s="14">
        <f t="shared" si="1"/>
        <v>405</v>
      </c>
      <c r="J13" s="21"/>
      <c r="K13" s="15">
        <f t="shared" si="2"/>
        <v>405</v>
      </c>
    </row>
    <row r="14" spans="1:12" ht="16.5" customHeight="1" x14ac:dyDescent="0.25">
      <c r="A14" s="9">
        <v>12</v>
      </c>
      <c r="B14" t="s">
        <v>55</v>
      </c>
      <c r="C14" s="7" t="s">
        <v>64</v>
      </c>
      <c r="D14" t="s">
        <v>98</v>
      </c>
      <c r="E14" t="s">
        <v>128</v>
      </c>
      <c r="F14" t="s">
        <v>129</v>
      </c>
      <c r="G14" s="14" t="str">
        <f t="shared" si="0"/>
        <v>นางสาวพรพิพัฒน์ ทองปรอน</v>
      </c>
      <c r="H14">
        <v>1</v>
      </c>
      <c r="I14" s="14">
        <f t="shared" si="1"/>
        <v>405</v>
      </c>
      <c r="J14" s="21"/>
      <c r="K14" s="15">
        <f t="shared" si="2"/>
        <v>405</v>
      </c>
    </row>
    <row r="15" spans="1:12" ht="16.5" customHeight="1" x14ac:dyDescent="0.25">
      <c r="A15" s="9">
        <v>13</v>
      </c>
      <c r="B15" t="s">
        <v>55</v>
      </c>
      <c r="C15" s="7" t="s">
        <v>64</v>
      </c>
      <c r="D15" t="s">
        <v>90</v>
      </c>
      <c r="E15" t="s">
        <v>130</v>
      </c>
      <c r="F15" t="s">
        <v>131</v>
      </c>
      <c r="G15" s="14" t="str">
        <f t="shared" si="0"/>
        <v>นายภาณุพงศ์ จงชานสิทธิโธ</v>
      </c>
      <c r="H15">
        <v>1</v>
      </c>
      <c r="I15" s="14">
        <f t="shared" si="1"/>
        <v>405</v>
      </c>
      <c r="J15" s="21"/>
      <c r="K15" s="15">
        <f t="shared" si="2"/>
        <v>405</v>
      </c>
    </row>
    <row r="16" spans="1:12" ht="16.8" customHeight="1" x14ac:dyDescent="0.25">
      <c r="A16" s="9">
        <v>14</v>
      </c>
      <c r="B16" t="s">
        <v>55</v>
      </c>
      <c r="C16" s="7" t="s">
        <v>64</v>
      </c>
      <c r="D16" t="s">
        <v>90</v>
      </c>
      <c r="E16" t="s">
        <v>133</v>
      </c>
      <c r="F16" t="s">
        <v>134</v>
      </c>
      <c r="G16" s="14" t="str">
        <f t="shared" si="0"/>
        <v>นายวัชรินทร์ สิทธิเจริญ</v>
      </c>
      <c r="H16">
        <v>1</v>
      </c>
      <c r="I16" s="14">
        <f t="shared" si="1"/>
        <v>405</v>
      </c>
      <c r="J16" s="21"/>
      <c r="K16" s="15">
        <f t="shared" si="2"/>
        <v>405</v>
      </c>
    </row>
    <row r="17" spans="1:11" ht="16.5" customHeight="1" x14ac:dyDescent="0.25">
      <c r="A17" s="9">
        <v>15</v>
      </c>
      <c r="B17" t="s">
        <v>55</v>
      </c>
      <c r="C17" s="7" t="s">
        <v>64</v>
      </c>
      <c r="D17" t="s">
        <v>98</v>
      </c>
      <c r="E17" t="s">
        <v>135</v>
      </c>
      <c r="F17" t="s">
        <v>136</v>
      </c>
      <c r="G17" s="14" t="str">
        <f t="shared" si="0"/>
        <v>นางสาวศุภลักษณ์ ศรีวิชัย</v>
      </c>
      <c r="H17">
        <v>1</v>
      </c>
      <c r="I17" s="14">
        <f t="shared" si="1"/>
        <v>405</v>
      </c>
      <c r="J17" s="21"/>
      <c r="K17" s="15">
        <f t="shared" si="2"/>
        <v>405</v>
      </c>
    </row>
    <row r="18" spans="1:11" ht="16.5" customHeight="1" x14ac:dyDescent="0.25">
      <c r="A18" s="9">
        <v>16</v>
      </c>
      <c r="B18" t="s">
        <v>55</v>
      </c>
      <c r="C18" s="7" t="s">
        <v>64</v>
      </c>
      <c r="D18" t="s">
        <v>90</v>
      </c>
      <c r="E18" t="s">
        <v>137</v>
      </c>
      <c r="F18" t="s">
        <v>125</v>
      </c>
      <c r="G18" s="14" t="str">
        <f t="shared" si="0"/>
        <v>นายสมาน ดาวเวียงกัน</v>
      </c>
      <c r="H18">
        <v>1</v>
      </c>
      <c r="I18" s="14">
        <f t="shared" si="1"/>
        <v>405</v>
      </c>
      <c r="J18" s="21"/>
      <c r="K18" s="15">
        <f t="shared" si="2"/>
        <v>405</v>
      </c>
    </row>
    <row r="19" spans="1:11" ht="16.5" customHeight="1" x14ac:dyDescent="0.25">
      <c r="A19" s="9">
        <v>17</v>
      </c>
      <c r="B19" t="s">
        <v>55</v>
      </c>
      <c r="C19" s="7" t="s">
        <v>64</v>
      </c>
      <c r="D19" t="s">
        <v>98</v>
      </c>
      <c r="E19" t="s">
        <v>138</v>
      </c>
      <c r="F19" t="s">
        <v>139</v>
      </c>
      <c r="G19" s="14" t="str">
        <f t="shared" si="0"/>
        <v>นางสาวสลิลทิพย์ วงค์แปง</v>
      </c>
      <c r="H19">
        <v>1</v>
      </c>
      <c r="I19" s="14">
        <f t="shared" si="1"/>
        <v>405</v>
      </c>
      <c r="J19" s="21"/>
      <c r="K19" s="15">
        <f t="shared" si="2"/>
        <v>405</v>
      </c>
    </row>
    <row r="20" spans="1:11" ht="16.5" customHeight="1" x14ac:dyDescent="0.25">
      <c r="A20" s="9">
        <v>18</v>
      </c>
      <c r="B20" t="s">
        <v>55</v>
      </c>
      <c r="C20" s="7" t="s">
        <v>65</v>
      </c>
      <c r="D20" t="s">
        <v>90</v>
      </c>
      <c r="E20" t="s">
        <v>148</v>
      </c>
      <c r="F20" t="s">
        <v>149</v>
      </c>
      <c r="G20" s="14" t="str">
        <f t="shared" si="0"/>
        <v>นายทองคำ วงค์หมึก</v>
      </c>
      <c r="H20">
        <v>1</v>
      </c>
      <c r="I20" s="14">
        <f t="shared" si="1"/>
        <v>405</v>
      </c>
      <c r="J20" s="21"/>
      <c r="K20" s="15">
        <f t="shared" si="2"/>
        <v>405</v>
      </c>
    </row>
    <row r="21" spans="1:11" ht="16.5" customHeight="1" x14ac:dyDescent="0.25">
      <c r="A21" s="9">
        <v>19</v>
      </c>
      <c r="B21" t="s">
        <v>55</v>
      </c>
      <c r="C21" s="7" t="s">
        <v>65</v>
      </c>
      <c r="D21" t="s">
        <v>91</v>
      </c>
      <c r="E21" t="s">
        <v>150</v>
      </c>
      <c r="F21" t="s">
        <v>151</v>
      </c>
      <c r="G21" s="14" t="str">
        <f t="shared" si="0"/>
        <v>นางทัศนีย์ สุวานิชวงศ์</v>
      </c>
      <c r="H21">
        <v>1</v>
      </c>
      <c r="I21" s="14">
        <f t="shared" si="1"/>
        <v>405</v>
      </c>
      <c r="J21" s="21"/>
      <c r="K21" s="15">
        <f t="shared" si="2"/>
        <v>405</v>
      </c>
    </row>
    <row r="22" spans="1:11" ht="16.5" customHeight="1" x14ac:dyDescent="0.25">
      <c r="A22" s="9">
        <v>20</v>
      </c>
      <c r="B22" t="s">
        <v>55</v>
      </c>
      <c r="C22" s="7" t="s">
        <v>65</v>
      </c>
      <c r="D22" t="s">
        <v>90</v>
      </c>
      <c r="E22" t="s">
        <v>152</v>
      </c>
      <c r="F22" t="s">
        <v>153</v>
      </c>
      <c r="G22" s="14" t="str">
        <f t="shared" si="0"/>
        <v>นายธวัช ชัยวิศิษฐ์</v>
      </c>
      <c r="H22">
        <v>1</v>
      </c>
      <c r="I22" s="14">
        <f t="shared" si="1"/>
        <v>405</v>
      </c>
      <c r="J22" s="21"/>
      <c r="K22" s="15">
        <f t="shared" si="2"/>
        <v>405</v>
      </c>
    </row>
    <row r="23" spans="1:11" ht="16.5" customHeight="1" x14ac:dyDescent="0.25">
      <c r="A23" s="9">
        <v>21</v>
      </c>
      <c r="B23" t="s">
        <v>55</v>
      </c>
      <c r="C23" s="7" t="s">
        <v>65</v>
      </c>
      <c r="D23" t="s">
        <v>90</v>
      </c>
      <c r="E23" t="s">
        <v>154</v>
      </c>
      <c r="F23" t="s">
        <v>155</v>
      </c>
      <c r="G23" s="14" t="str">
        <f t="shared" si="0"/>
        <v>นายธานี พิทักษ์ผล</v>
      </c>
      <c r="H23">
        <v>1</v>
      </c>
      <c r="I23" s="14">
        <f t="shared" si="1"/>
        <v>405</v>
      </c>
      <c r="J23" s="21"/>
      <c r="K23" s="15">
        <f t="shared" si="2"/>
        <v>405</v>
      </c>
    </row>
    <row r="24" spans="1:11" ht="16.5" customHeight="1" x14ac:dyDescent="0.25">
      <c r="A24" s="9">
        <v>22</v>
      </c>
      <c r="B24" t="s">
        <v>55</v>
      </c>
      <c r="C24" s="7" t="s">
        <v>65</v>
      </c>
      <c r="D24" t="s">
        <v>90</v>
      </c>
      <c r="E24" t="s">
        <v>156</v>
      </c>
      <c r="F24" t="s">
        <v>157</v>
      </c>
      <c r="G24" s="14" t="str">
        <f t="shared" si="0"/>
        <v>นายนุกูล ระกิติ</v>
      </c>
      <c r="H24">
        <v>1</v>
      </c>
      <c r="I24" s="14">
        <f t="shared" si="1"/>
        <v>405</v>
      </c>
      <c r="J24" s="21"/>
      <c r="K24" s="15">
        <f t="shared" si="2"/>
        <v>405</v>
      </c>
    </row>
    <row r="25" spans="1:11" ht="16.5" customHeight="1" x14ac:dyDescent="0.25">
      <c r="A25" s="9">
        <v>23</v>
      </c>
      <c r="B25" t="s">
        <v>55</v>
      </c>
      <c r="C25" s="7" t="s">
        <v>65</v>
      </c>
      <c r="D25" t="s">
        <v>90</v>
      </c>
      <c r="E25" t="s">
        <v>158</v>
      </c>
      <c r="F25" t="s">
        <v>159</v>
      </c>
      <c r="G25" s="14" t="str">
        <f t="shared" si="0"/>
        <v>นายประวัติ บุญทะวงศ์</v>
      </c>
      <c r="H25">
        <v>1</v>
      </c>
      <c r="I25" s="14">
        <f t="shared" si="1"/>
        <v>405</v>
      </c>
      <c r="J25" s="21"/>
      <c r="K25" s="15">
        <f t="shared" si="2"/>
        <v>405</v>
      </c>
    </row>
    <row r="26" spans="1:11" ht="16.5" customHeight="1" x14ac:dyDescent="0.25">
      <c r="A26" s="9">
        <v>24</v>
      </c>
      <c r="B26" t="s">
        <v>55</v>
      </c>
      <c r="C26" s="7" t="s">
        <v>65</v>
      </c>
      <c r="D26" t="s">
        <v>90</v>
      </c>
      <c r="E26" t="s">
        <v>160</v>
      </c>
      <c r="F26" t="s">
        <v>161</v>
      </c>
      <c r="G26" s="14" t="str">
        <f t="shared" si="0"/>
        <v>นายประเวทย์ ทุนผลงาม</v>
      </c>
      <c r="H26">
        <v>1</v>
      </c>
      <c r="I26" s="14">
        <f t="shared" si="1"/>
        <v>405</v>
      </c>
      <c r="J26" s="21"/>
      <c r="K26" s="15">
        <f t="shared" si="2"/>
        <v>405</v>
      </c>
    </row>
    <row r="27" spans="1:11" ht="16.5" customHeight="1" x14ac:dyDescent="0.25">
      <c r="A27" s="9">
        <v>25</v>
      </c>
      <c r="B27" t="s">
        <v>55</v>
      </c>
      <c r="C27" s="7" t="s">
        <v>65</v>
      </c>
      <c r="D27" t="s">
        <v>90</v>
      </c>
      <c r="E27" t="s">
        <v>162</v>
      </c>
      <c r="F27" t="s">
        <v>163</v>
      </c>
      <c r="G27" s="14" t="str">
        <f t="shared" si="0"/>
        <v>นายประเสริฐ เทียนนิมิตร</v>
      </c>
      <c r="H27">
        <v>1</v>
      </c>
      <c r="I27" s="14">
        <f t="shared" si="1"/>
        <v>405</v>
      </c>
      <c r="J27" s="21"/>
      <c r="K27" s="15">
        <f t="shared" si="2"/>
        <v>405</v>
      </c>
    </row>
    <row r="28" spans="1:11" ht="16.5" customHeight="1" x14ac:dyDescent="0.25">
      <c r="A28" s="9">
        <v>26</v>
      </c>
      <c r="B28" t="s">
        <v>55</v>
      </c>
      <c r="C28" s="7" t="s">
        <v>65</v>
      </c>
      <c r="D28" t="s">
        <v>90</v>
      </c>
      <c r="E28" t="s">
        <v>164</v>
      </c>
      <c r="F28" t="s">
        <v>165</v>
      </c>
      <c r="G28" s="14" t="str">
        <f t="shared" si="0"/>
        <v>นายปริญญา โชติวิศรุฒ</v>
      </c>
      <c r="H28">
        <v>1</v>
      </c>
      <c r="I28" s="14">
        <f t="shared" si="1"/>
        <v>405</v>
      </c>
      <c r="J28" s="21"/>
      <c r="K28" s="15">
        <f t="shared" si="2"/>
        <v>405</v>
      </c>
    </row>
    <row r="29" spans="1:11" ht="16.5" customHeight="1" x14ac:dyDescent="0.25">
      <c r="A29" s="9">
        <v>27</v>
      </c>
      <c r="B29" t="s">
        <v>55</v>
      </c>
      <c r="C29" s="7" t="s">
        <v>65</v>
      </c>
      <c r="D29" t="s">
        <v>91</v>
      </c>
      <c r="E29" t="s">
        <v>166</v>
      </c>
      <c r="F29" t="s">
        <v>167</v>
      </c>
      <c r="G29" s="14" t="str">
        <f t="shared" si="0"/>
        <v>นางพิมพ์พรรณ จิตตะสนธิ</v>
      </c>
      <c r="H29">
        <v>1</v>
      </c>
      <c r="I29" s="14">
        <f t="shared" si="1"/>
        <v>405</v>
      </c>
      <c r="J29" s="21"/>
      <c r="K29" s="15">
        <f t="shared" si="2"/>
        <v>405</v>
      </c>
    </row>
    <row r="30" spans="1:11" ht="16.5" customHeight="1" x14ac:dyDescent="0.25">
      <c r="A30" s="9">
        <v>28</v>
      </c>
      <c r="B30" t="s">
        <v>55</v>
      </c>
      <c r="C30" s="7" t="s">
        <v>65</v>
      </c>
      <c r="D30" t="s">
        <v>90</v>
      </c>
      <c r="E30" t="s">
        <v>168</v>
      </c>
      <c r="F30" t="s">
        <v>169</v>
      </c>
      <c r="G30" s="14" t="str">
        <f t="shared" si="0"/>
        <v>นายมนตรี เลี้ยงสกุล</v>
      </c>
      <c r="H30">
        <v>1</v>
      </c>
      <c r="I30" s="14">
        <f t="shared" si="1"/>
        <v>405</v>
      </c>
      <c r="J30" s="21"/>
      <c r="K30" s="15">
        <f t="shared" si="2"/>
        <v>405</v>
      </c>
    </row>
    <row r="31" spans="1:11" ht="16.5" customHeight="1" x14ac:dyDescent="0.25">
      <c r="A31" s="9">
        <v>29</v>
      </c>
      <c r="B31" t="s">
        <v>55</v>
      </c>
      <c r="C31" s="7" t="s">
        <v>65</v>
      </c>
      <c r="D31" t="s">
        <v>91</v>
      </c>
      <c r="E31" t="s">
        <v>170</v>
      </c>
      <c r="F31" t="s">
        <v>171</v>
      </c>
      <c r="G31" s="14" t="str">
        <f t="shared" si="0"/>
        <v>นางมาลี สรรพช่าง</v>
      </c>
      <c r="H31">
        <v>1</v>
      </c>
      <c r="I31" s="14">
        <f t="shared" si="1"/>
        <v>405</v>
      </c>
      <c r="J31" s="21"/>
      <c r="K31" s="15">
        <f t="shared" si="2"/>
        <v>405</v>
      </c>
    </row>
    <row r="32" spans="1:11" ht="16.5" customHeight="1" x14ac:dyDescent="0.25">
      <c r="A32" s="9">
        <v>30</v>
      </c>
      <c r="B32" t="s">
        <v>55</v>
      </c>
      <c r="C32" s="7" t="s">
        <v>65</v>
      </c>
      <c r="D32" t="s">
        <v>90</v>
      </c>
      <c r="E32" t="s">
        <v>173</v>
      </c>
      <c r="F32" t="s">
        <v>174</v>
      </c>
      <c r="G32" s="14" t="str">
        <f t="shared" si="0"/>
        <v>นายเรวัติ ธรรมสนธิ</v>
      </c>
      <c r="H32">
        <v>1</v>
      </c>
      <c r="I32" s="14">
        <f t="shared" si="1"/>
        <v>405</v>
      </c>
      <c r="J32" s="21"/>
      <c r="K32" s="15">
        <f t="shared" si="2"/>
        <v>405</v>
      </c>
    </row>
    <row r="33" spans="1:11" ht="16.5" customHeight="1" x14ac:dyDescent="0.25">
      <c r="A33" s="9">
        <v>31</v>
      </c>
      <c r="B33" t="s">
        <v>55</v>
      </c>
      <c r="C33" s="7" t="s">
        <v>65</v>
      </c>
      <c r="D33" t="s">
        <v>90</v>
      </c>
      <c r="E33" t="s">
        <v>175</v>
      </c>
      <c r="F33" t="s">
        <v>176</v>
      </c>
      <c r="G33" s="14" t="str">
        <f t="shared" si="0"/>
        <v>นายวิชิต ชมทวีวิรุตม์</v>
      </c>
      <c r="H33">
        <v>1</v>
      </c>
      <c r="I33" s="14">
        <f t="shared" si="1"/>
        <v>405</v>
      </c>
      <c r="J33" s="21"/>
      <c r="K33" s="15">
        <f t="shared" si="2"/>
        <v>405</v>
      </c>
    </row>
    <row r="34" spans="1:11" ht="16.5" customHeight="1" x14ac:dyDescent="0.25">
      <c r="A34" s="9">
        <v>32</v>
      </c>
      <c r="B34" t="s">
        <v>55</v>
      </c>
      <c r="C34" s="7" t="s">
        <v>65</v>
      </c>
      <c r="D34" t="s">
        <v>91</v>
      </c>
      <c r="E34" t="s">
        <v>177</v>
      </c>
      <c r="F34" t="s">
        <v>163</v>
      </c>
      <c r="G34" s="14" t="str">
        <f t="shared" si="0"/>
        <v>นางศุภางค์ เทียนนิมิตร</v>
      </c>
      <c r="H34">
        <v>1</v>
      </c>
      <c r="I34" s="14">
        <f t="shared" si="1"/>
        <v>405</v>
      </c>
      <c r="J34" s="21"/>
      <c r="K34" s="15">
        <f t="shared" si="2"/>
        <v>405</v>
      </c>
    </row>
    <row r="35" spans="1:11" ht="16.5" customHeight="1" x14ac:dyDescent="0.25">
      <c r="A35" s="9">
        <v>33</v>
      </c>
      <c r="B35" t="s">
        <v>55</v>
      </c>
      <c r="C35" s="7" t="s">
        <v>65</v>
      </c>
      <c r="D35" t="s">
        <v>90</v>
      </c>
      <c r="E35" t="s">
        <v>178</v>
      </c>
      <c r="F35" t="s">
        <v>179</v>
      </c>
      <c r="G35" s="14" t="str">
        <f t="shared" ref="G35:G65" si="3">D35&amp;E35&amp;" "&amp;F35</f>
        <v>นายสมศักดิ์ อินทะไชย</v>
      </c>
      <c r="H35">
        <v>1</v>
      </c>
      <c r="I35" s="14">
        <f t="shared" ref="I35:I63" si="4">SUM($I$3)</f>
        <v>405</v>
      </c>
      <c r="J35" s="21"/>
      <c r="K35" s="15">
        <f t="shared" ref="K35:K65" si="5">H35*I35</f>
        <v>405</v>
      </c>
    </row>
    <row r="36" spans="1:11" ht="16.5" customHeight="1" x14ac:dyDescent="0.25">
      <c r="A36" s="9">
        <v>34</v>
      </c>
      <c r="B36" t="s">
        <v>55</v>
      </c>
      <c r="C36" s="7" t="s">
        <v>65</v>
      </c>
      <c r="D36" t="s">
        <v>90</v>
      </c>
      <c r="E36" t="s">
        <v>180</v>
      </c>
      <c r="F36" t="s">
        <v>181</v>
      </c>
      <c r="G36" s="14" t="str">
        <f t="shared" si="3"/>
        <v>นายสิทธิชัย แสงสิทธิศักดิ์</v>
      </c>
      <c r="H36">
        <v>1</v>
      </c>
      <c r="I36" s="14">
        <f t="shared" si="4"/>
        <v>405</v>
      </c>
      <c r="J36" s="21"/>
      <c r="K36" s="15">
        <f t="shared" si="5"/>
        <v>405</v>
      </c>
    </row>
    <row r="37" spans="1:11" ht="16.5" customHeight="1" x14ac:dyDescent="0.25">
      <c r="A37" s="9">
        <v>35</v>
      </c>
      <c r="B37" t="s">
        <v>55</v>
      </c>
      <c r="C37" s="7" t="s">
        <v>65</v>
      </c>
      <c r="D37" t="s">
        <v>91</v>
      </c>
      <c r="E37" t="s">
        <v>182</v>
      </c>
      <c r="F37" t="s">
        <v>172</v>
      </c>
      <c r="G37" s="14" t="str">
        <f t="shared" si="3"/>
        <v>นางสุทธิดา จันทร์คง</v>
      </c>
      <c r="H37">
        <v>1</v>
      </c>
      <c r="I37" s="14">
        <f t="shared" si="4"/>
        <v>405</v>
      </c>
      <c r="J37" s="21"/>
      <c r="K37" s="15">
        <f t="shared" si="5"/>
        <v>405</v>
      </c>
    </row>
    <row r="38" spans="1:11" ht="16.5" customHeight="1" x14ac:dyDescent="0.25">
      <c r="A38" s="9">
        <v>36</v>
      </c>
      <c r="B38" t="s">
        <v>55</v>
      </c>
      <c r="C38" s="7" t="s">
        <v>65</v>
      </c>
      <c r="D38" t="s">
        <v>90</v>
      </c>
      <c r="E38" t="s">
        <v>183</v>
      </c>
      <c r="F38" t="s">
        <v>184</v>
      </c>
      <c r="G38" s="14" t="str">
        <f t="shared" si="3"/>
        <v>นายสุรยุทธ ปรัชญา</v>
      </c>
      <c r="H38">
        <v>1</v>
      </c>
      <c r="I38" s="14">
        <f t="shared" si="4"/>
        <v>405</v>
      </c>
      <c r="J38" s="21"/>
      <c r="K38" s="15">
        <f t="shared" si="5"/>
        <v>405</v>
      </c>
    </row>
    <row r="39" spans="1:11" ht="16.5" customHeight="1" x14ac:dyDescent="0.25">
      <c r="A39" s="9">
        <v>37</v>
      </c>
      <c r="B39" t="s">
        <v>55</v>
      </c>
      <c r="C39" s="7" t="s">
        <v>65</v>
      </c>
      <c r="D39" t="s">
        <v>90</v>
      </c>
      <c r="E39" t="s">
        <v>185</v>
      </c>
      <c r="F39" t="s">
        <v>186</v>
      </c>
      <c r="G39" s="14" t="str">
        <f t="shared" si="3"/>
        <v>นายสุรวุธ นิตยสุทธิ์</v>
      </c>
      <c r="H39">
        <v>1</v>
      </c>
      <c r="I39" s="14">
        <f t="shared" si="4"/>
        <v>405</v>
      </c>
      <c r="J39" s="21"/>
      <c r="K39" s="15">
        <f t="shared" si="5"/>
        <v>405</v>
      </c>
    </row>
    <row r="40" spans="1:11" ht="16.5" customHeight="1" x14ac:dyDescent="0.25">
      <c r="A40" s="9">
        <v>38</v>
      </c>
      <c r="B40" t="s">
        <v>55</v>
      </c>
      <c r="C40" s="7" t="s">
        <v>65</v>
      </c>
      <c r="D40" t="s">
        <v>90</v>
      </c>
      <c r="E40" t="s">
        <v>187</v>
      </c>
      <c r="F40" t="s">
        <v>188</v>
      </c>
      <c r="G40" s="14" t="str">
        <f t="shared" si="3"/>
        <v>นายสุวิทย์ จันทร์ทิพย์</v>
      </c>
      <c r="H40">
        <v>1</v>
      </c>
      <c r="I40" s="14">
        <f t="shared" si="4"/>
        <v>405</v>
      </c>
      <c r="J40" s="21"/>
      <c r="K40" s="15">
        <f t="shared" si="5"/>
        <v>405</v>
      </c>
    </row>
    <row r="41" spans="1:11" ht="16.5" customHeight="1" x14ac:dyDescent="0.25">
      <c r="A41" s="9">
        <v>39</v>
      </c>
      <c r="B41" t="s">
        <v>55</v>
      </c>
      <c r="C41" s="7" t="s">
        <v>65</v>
      </c>
      <c r="D41" t="s">
        <v>90</v>
      </c>
      <c r="E41" t="s">
        <v>189</v>
      </c>
      <c r="F41" t="s">
        <v>190</v>
      </c>
      <c r="G41" s="14" t="str">
        <f t="shared" si="3"/>
        <v>นายอภิชัย ตีรณวัฒนกูล</v>
      </c>
      <c r="H41">
        <v>1</v>
      </c>
      <c r="I41" s="14">
        <f t="shared" si="4"/>
        <v>405</v>
      </c>
      <c r="J41" s="21"/>
      <c r="K41" s="15">
        <f t="shared" si="5"/>
        <v>405</v>
      </c>
    </row>
    <row r="42" spans="1:11" ht="16.5" customHeight="1" x14ac:dyDescent="0.25">
      <c r="A42" s="9">
        <v>40</v>
      </c>
      <c r="B42" t="s">
        <v>55</v>
      </c>
      <c r="C42" s="7" t="s">
        <v>65</v>
      </c>
      <c r="D42" t="s">
        <v>98</v>
      </c>
      <c r="E42" t="s">
        <v>191</v>
      </c>
      <c r="F42" t="s">
        <v>192</v>
      </c>
      <c r="G42" s="14" t="str">
        <f t="shared" si="3"/>
        <v>นางสาวอาภรณ์ อินต๊ะชัย</v>
      </c>
      <c r="H42">
        <v>1</v>
      </c>
      <c r="I42" s="14">
        <f t="shared" si="4"/>
        <v>405</v>
      </c>
      <c r="J42" s="21"/>
      <c r="K42" s="15">
        <f t="shared" si="5"/>
        <v>405</v>
      </c>
    </row>
    <row r="43" spans="1:11" ht="16.5" customHeight="1" x14ac:dyDescent="0.25">
      <c r="A43" s="9">
        <v>41</v>
      </c>
      <c r="B43" t="s">
        <v>55</v>
      </c>
      <c r="C43" s="7" t="s">
        <v>65</v>
      </c>
      <c r="D43" t="s">
        <v>90</v>
      </c>
      <c r="E43" t="s">
        <v>193</v>
      </c>
      <c r="F43" t="s">
        <v>194</v>
      </c>
      <c r="G43" s="14" t="str">
        <f t="shared" si="3"/>
        <v>นายบุญเชิด อินทร</v>
      </c>
      <c r="H43">
        <v>2</v>
      </c>
      <c r="I43" s="14">
        <f t="shared" si="4"/>
        <v>405</v>
      </c>
      <c r="J43" s="21"/>
      <c r="K43" s="15">
        <f t="shared" si="5"/>
        <v>810</v>
      </c>
    </row>
    <row r="44" spans="1:11" ht="16.5" customHeight="1" x14ac:dyDescent="0.25">
      <c r="A44" s="9">
        <v>42</v>
      </c>
      <c r="B44" t="s">
        <v>55</v>
      </c>
      <c r="C44" s="7" t="s">
        <v>65</v>
      </c>
      <c r="D44" t="s">
        <v>90</v>
      </c>
      <c r="E44" t="s">
        <v>195</v>
      </c>
      <c r="F44" t="s">
        <v>196</v>
      </c>
      <c r="G44" s="14" t="str">
        <f t="shared" si="3"/>
        <v>นายมนัส อินทร์รุ่ง</v>
      </c>
      <c r="H44">
        <v>2</v>
      </c>
      <c r="I44" s="14">
        <f t="shared" si="4"/>
        <v>405</v>
      </c>
      <c r="J44" s="21"/>
      <c r="K44" s="15">
        <f t="shared" si="5"/>
        <v>810</v>
      </c>
    </row>
    <row r="45" spans="1:11" ht="16.5" customHeight="1" x14ac:dyDescent="0.25">
      <c r="A45" s="9">
        <v>43</v>
      </c>
      <c r="B45" t="s">
        <v>55</v>
      </c>
      <c r="C45" s="7" t="s">
        <v>65</v>
      </c>
      <c r="D45" t="s">
        <v>91</v>
      </c>
      <c r="E45" t="s">
        <v>197</v>
      </c>
      <c r="F45" t="s">
        <v>198</v>
      </c>
      <c r="G45" s="14" t="str">
        <f t="shared" si="3"/>
        <v>นางอัมพวา ยอเสน</v>
      </c>
      <c r="H45">
        <v>2</v>
      </c>
      <c r="I45" s="14">
        <f t="shared" si="4"/>
        <v>405</v>
      </c>
      <c r="J45" s="21"/>
      <c r="K45" s="15">
        <f t="shared" si="5"/>
        <v>810</v>
      </c>
    </row>
    <row r="46" spans="1:11" ht="16.5" customHeight="1" x14ac:dyDescent="0.25">
      <c r="A46" s="9">
        <v>44</v>
      </c>
      <c r="B46" t="s">
        <v>55</v>
      </c>
      <c r="C46" s="7" t="s">
        <v>65</v>
      </c>
      <c r="D46" t="s">
        <v>91</v>
      </c>
      <c r="E46" t="s">
        <v>119</v>
      </c>
      <c r="F46" t="s">
        <v>120</v>
      </c>
      <c r="G46" s="14" t="str">
        <f t="shared" si="3"/>
        <v>นางกัลยารัตน์ เศวตนันทน์</v>
      </c>
      <c r="H46">
        <v>1</v>
      </c>
      <c r="I46" s="14">
        <f t="shared" si="4"/>
        <v>405</v>
      </c>
      <c r="J46" s="21"/>
      <c r="K46" s="15">
        <f t="shared" si="5"/>
        <v>405</v>
      </c>
    </row>
    <row r="47" spans="1:11" ht="16.5" customHeight="1" x14ac:dyDescent="0.25">
      <c r="A47" s="9">
        <v>45</v>
      </c>
      <c r="B47" t="s">
        <v>55</v>
      </c>
      <c r="C47" s="7" t="s">
        <v>65</v>
      </c>
      <c r="D47" t="s">
        <v>90</v>
      </c>
      <c r="E47" t="s">
        <v>126</v>
      </c>
      <c r="F47" t="s">
        <v>127</v>
      </c>
      <c r="G47" s="14" t="str">
        <f t="shared" si="3"/>
        <v>นายธวัชชัย พึ่งธรรม</v>
      </c>
      <c r="H47">
        <v>1</v>
      </c>
      <c r="I47" s="14">
        <f t="shared" si="4"/>
        <v>405</v>
      </c>
      <c r="J47" s="21"/>
      <c r="K47" s="15">
        <f t="shared" si="5"/>
        <v>405</v>
      </c>
    </row>
    <row r="48" spans="1:11" ht="16.5" customHeight="1" x14ac:dyDescent="0.25">
      <c r="A48" s="9">
        <v>46</v>
      </c>
      <c r="B48" t="s">
        <v>55</v>
      </c>
      <c r="C48" s="7" t="s">
        <v>65</v>
      </c>
      <c r="D48" t="s">
        <v>91</v>
      </c>
      <c r="E48" t="s">
        <v>132</v>
      </c>
      <c r="F48" t="s">
        <v>122</v>
      </c>
      <c r="G48" s="14" t="str">
        <f t="shared" si="3"/>
        <v>นางรองรัตน์ ระมิงค์วงศ์</v>
      </c>
      <c r="H48">
        <v>1</v>
      </c>
      <c r="I48" s="14">
        <f t="shared" si="4"/>
        <v>405</v>
      </c>
      <c r="J48" s="21"/>
      <c r="K48" s="15">
        <f t="shared" si="5"/>
        <v>405</v>
      </c>
    </row>
    <row r="49" spans="1:11" ht="16.5" customHeight="1" x14ac:dyDescent="0.25">
      <c r="A49" s="9">
        <v>47</v>
      </c>
      <c r="B49" t="s">
        <v>55</v>
      </c>
      <c r="C49" s="7" t="s">
        <v>65</v>
      </c>
      <c r="D49" t="s">
        <v>98</v>
      </c>
      <c r="E49" t="s">
        <v>140</v>
      </c>
      <c r="F49" t="s">
        <v>141</v>
      </c>
      <c r="G49" s="14" t="str">
        <f t="shared" si="3"/>
        <v>นางสาวสุนทรี รินทร์คำ</v>
      </c>
      <c r="H49">
        <v>1</v>
      </c>
      <c r="I49" s="14">
        <f t="shared" si="4"/>
        <v>405</v>
      </c>
      <c r="J49" s="21"/>
      <c r="K49" s="15">
        <f t="shared" si="5"/>
        <v>405</v>
      </c>
    </row>
    <row r="50" spans="1:11" ht="16.5" customHeight="1" x14ac:dyDescent="0.25">
      <c r="A50" s="9">
        <v>48</v>
      </c>
      <c r="B50" t="s">
        <v>55</v>
      </c>
      <c r="C50" s="7" t="s">
        <v>65</v>
      </c>
      <c r="D50" t="s">
        <v>91</v>
      </c>
      <c r="E50" t="s">
        <v>144</v>
      </c>
      <c r="F50" t="s">
        <v>145</v>
      </c>
      <c r="G50" s="14" t="str">
        <f t="shared" si="3"/>
        <v>นางประนอม วงศ์ศรี</v>
      </c>
      <c r="H50">
        <v>1</v>
      </c>
      <c r="I50" s="14">
        <f t="shared" si="4"/>
        <v>405</v>
      </c>
      <c r="J50" s="21"/>
      <c r="K50" s="15">
        <f t="shared" si="5"/>
        <v>405</v>
      </c>
    </row>
    <row r="51" spans="1:11" ht="16.5" customHeight="1" x14ac:dyDescent="0.25">
      <c r="A51" s="9">
        <v>49</v>
      </c>
      <c r="B51" t="s">
        <v>55</v>
      </c>
      <c r="C51" s="7" t="s">
        <v>65</v>
      </c>
      <c r="D51" t="s">
        <v>90</v>
      </c>
      <c r="E51" t="s">
        <v>142</v>
      </c>
      <c r="F51" t="s">
        <v>143</v>
      </c>
      <c r="G51" s="14" t="str">
        <f t="shared" si="3"/>
        <v>นายฉัตรชัย เลาวกุล</v>
      </c>
      <c r="H51">
        <v>2</v>
      </c>
      <c r="I51" s="14">
        <f t="shared" si="4"/>
        <v>405</v>
      </c>
      <c r="J51" s="21"/>
      <c r="K51" s="15">
        <f t="shared" si="5"/>
        <v>810</v>
      </c>
    </row>
    <row r="52" spans="1:11" ht="16.5" customHeight="1" x14ac:dyDescent="0.25">
      <c r="A52" s="9">
        <v>50</v>
      </c>
      <c r="B52" t="s">
        <v>55</v>
      </c>
      <c r="C52" s="7" t="s">
        <v>65</v>
      </c>
      <c r="D52" t="s">
        <v>90</v>
      </c>
      <c r="E52" t="s">
        <v>146</v>
      </c>
      <c r="F52" t="s">
        <v>147</v>
      </c>
      <c r="G52" s="14" t="str">
        <f t="shared" si="3"/>
        <v>นายประพัฒน์ เชื้อไทย</v>
      </c>
      <c r="H52">
        <v>2</v>
      </c>
      <c r="I52" s="14">
        <f t="shared" si="4"/>
        <v>405</v>
      </c>
      <c r="J52" s="21"/>
      <c r="K52" s="15">
        <f t="shared" si="5"/>
        <v>810</v>
      </c>
    </row>
    <row r="53" spans="1:11" ht="16.5" customHeight="1" x14ac:dyDescent="0.25">
      <c r="A53" s="9">
        <v>51</v>
      </c>
      <c r="B53" t="s">
        <v>55</v>
      </c>
      <c r="C53" s="7" t="s">
        <v>24</v>
      </c>
      <c r="D53" t="s">
        <v>98</v>
      </c>
      <c r="E53" t="s">
        <v>199</v>
      </c>
      <c r="F53" t="s">
        <v>200</v>
      </c>
      <c r="G53" s="14" t="str">
        <f t="shared" si="3"/>
        <v>นางสาวกำไลทิพย์ ประกิจ</v>
      </c>
      <c r="H53">
        <v>1</v>
      </c>
      <c r="I53" s="14">
        <f t="shared" si="4"/>
        <v>405</v>
      </c>
      <c r="J53" s="21"/>
      <c r="K53" s="15">
        <f t="shared" si="5"/>
        <v>405</v>
      </c>
    </row>
    <row r="54" spans="1:11" ht="16.5" customHeight="1" x14ac:dyDescent="0.25">
      <c r="A54" s="9">
        <v>52</v>
      </c>
      <c r="B54" t="s">
        <v>55</v>
      </c>
      <c r="C54" s="7" t="s">
        <v>24</v>
      </c>
      <c r="D54" t="s">
        <v>90</v>
      </c>
      <c r="E54" t="s">
        <v>202</v>
      </c>
      <c r="F54" t="s">
        <v>203</v>
      </c>
      <c r="G54" s="14" t="str">
        <f t="shared" si="3"/>
        <v>นายดวงแก้ว ขุนห้วย</v>
      </c>
      <c r="H54">
        <v>1</v>
      </c>
      <c r="I54" s="14">
        <f t="shared" si="4"/>
        <v>405</v>
      </c>
      <c r="J54" s="21"/>
      <c r="K54" s="15">
        <f t="shared" si="5"/>
        <v>405</v>
      </c>
    </row>
    <row r="55" spans="1:11" ht="16.5" customHeight="1" x14ac:dyDescent="0.25">
      <c r="A55" s="9">
        <v>53</v>
      </c>
      <c r="B55" t="s">
        <v>55</v>
      </c>
      <c r="C55" s="7" t="s">
        <v>24</v>
      </c>
      <c r="D55" t="s">
        <v>90</v>
      </c>
      <c r="E55" t="s">
        <v>205</v>
      </c>
      <c r="F55" t="s">
        <v>206</v>
      </c>
      <c r="G55" s="14" t="str">
        <f t="shared" si="3"/>
        <v>นายอินถา ธรรมยอม</v>
      </c>
      <c r="H55">
        <v>1</v>
      </c>
      <c r="I55" s="14">
        <f t="shared" si="4"/>
        <v>405</v>
      </c>
      <c r="J55" s="21"/>
      <c r="K55" s="15">
        <f t="shared" si="5"/>
        <v>405</v>
      </c>
    </row>
    <row r="56" spans="1:11" ht="16.5" customHeight="1" x14ac:dyDescent="0.25">
      <c r="A56" s="9">
        <v>54</v>
      </c>
      <c r="B56" t="s">
        <v>55</v>
      </c>
      <c r="C56" s="7" t="s">
        <v>24</v>
      </c>
      <c r="D56" t="s">
        <v>90</v>
      </c>
      <c r="E56" t="s">
        <v>207</v>
      </c>
      <c r="F56" t="s">
        <v>208</v>
      </c>
      <c r="G56" s="14" t="str">
        <f t="shared" si="3"/>
        <v>นายมนูญ คุณยศยิ่ง</v>
      </c>
      <c r="H56">
        <v>2</v>
      </c>
      <c r="I56" s="14">
        <f t="shared" si="4"/>
        <v>405</v>
      </c>
      <c r="J56" s="21"/>
      <c r="K56" s="15">
        <f t="shared" si="5"/>
        <v>810</v>
      </c>
    </row>
    <row r="57" spans="1:11" ht="16.5" customHeight="1" x14ac:dyDescent="0.25">
      <c r="A57" s="9">
        <v>55</v>
      </c>
      <c r="B57" t="s">
        <v>55</v>
      </c>
      <c r="C57" s="7" t="s">
        <v>8</v>
      </c>
      <c r="D57" t="s">
        <v>98</v>
      </c>
      <c r="E57" t="s">
        <v>209</v>
      </c>
      <c r="F57" t="s">
        <v>210</v>
      </c>
      <c r="G57" s="14" t="str">
        <f t="shared" si="3"/>
        <v>นางสาวขวัญมณีพร เชาว์สวัสดิ์</v>
      </c>
      <c r="H57">
        <v>1</v>
      </c>
      <c r="I57" s="14">
        <f t="shared" si="4"/>
        <v>405</v>
      </c>
      <c r="J57" s="21"/>
      <c r="K57" s="15">
        <f t="shared" si="5"/>
        <v>405</v>
      </c>
    </row>
    <row r="58" spans="1:11" ht="16.5" customHeight="1" x14ac:dyDescent="0.25">
      <c r="A58" s="9">
        <v>56</v>
      </c>
      <c r="B58" t="s">
        <v>55</v>
      </c>
      <c r="C58" s="7" t="s">
        <v>8</v>
      </c>
      <c r="D58" t="s">
        <v>90</v>
      </c>
      <c r="E58" t="s">
        <v>213</v>
      </c>
      <c r="F58" t="s">
        <v>214</v>
      </c>
      <c r="G58" s="14" t="str">
        <f t="shared" si="3"/>
        <v>นายธนัฎฐ์ แสนแปง</v>
      </c>
      <c r="H58">
        <v>1</v>
      </c>
      <c r="I58" s="14">
        <f t="shared" si="4"/>
        <v>405</v>
      </c>
      <c r="J58" s="21"/>
      <c r="K58" s="15">
        <f t="shared" si="5"/>
        <v>405</v>
      </c>
    </row>
    <row r="59" spans="1:11" ht="16.5" customHeight="1" x14ac:dyDescent="0.25">
      <c r="A59" s="9">
        <v>57</v>
      </c>
      <c r="B59" t="s">
        <v>55</v>
      </c>
      <c r="C59" s="7" t="s">
        <v>8</v>
      </c>
      <c r="D59" t="s">
        <v>98</v>
      </c>
      <c r="E59" t="s">
        <v>215</v>
      </c>
      <c r="F59" t="s">
        <v>216</v>
      </c>
      <c r="G59" s="14" t="str">
        <f t="shared" si="3"/>
        <v>นางสาวนภัสวรรณ ทรัพย์มหาสมุทร</v>
      </c>
      <c r="H59">
        <v>1</v>
      </c>
      <c r="I59" s="14">
        <f t="shared" si="4"/>
        <v>405</v>
      </c>
      <c r="J59" s="21"/>
      <c r="K59" s="15">
        <f t="shared" si="5"/>
        <v>405</v>
      </c>
    </row>
    <row r="60" spans="1:11" ht="16.5" customHeight="1" x14ac:dyDescent="0.25">
      <c r="A60" s="9">
        <v>58</v>
      </c>
      <c r="B60" t="s">
        <v>55</v>
      </c>
      <c r="C60" s="7" t="s">
        <v>8</v>
      </c>
      <c r="D60" t="s">
        <v>90</v>
      </c>
      <c r="E60" t="s">
        <v>221</v>
      </c>
      <c r="F60" t="s">
        <v>222</v>
      </c>
      <c r="G60" s="14" t="str">
        <f t="shared" si="3"/>
        <v>นายมงคล ปัญญารัตน์</v>
      </c>
      <c r="H60">
        <v>1</v>
      </c>
      <c r="I60" s="14">
        <f t="shared" si="4"/>
        <v>405</v>
      </c>
      <c r="J60" s="21"/>
      <c r="K60" s="15">
        <f t="shared" si="5"/>
        <v>405</v>
      </c>
    </row>
    <row r="61" spans="1:11" ht="16.5" customHeight="1" x14ac:dyDescent="0.25">
      <c r="A61" s="9">
        <v>59</v>
      </c>
      <c r="B61" t="s">
        <v>55</v>
      </c>
      <c r="C61" s="7" t="s">
        <v>8</v>
      </c>
      <c r="D61" t="s">
        <v>98</v>
      </c>
      <c r="E61" t="s">
        <v>223</v>
      </c>
      <c r="F61" t="s">
        <v>224</v>
      </c>
      <c r="G61" s="14" t="str">
        <f t="shared" si="3"/>
        <v>นางสาววรรษมน เจริญทรัพย์</v>
      </c>
      <c r="H61">
        <v>1</v>
      </c>
      <c r="I61" s="14">
        <f t="shared" si="4"/>
        <v>405</v>
      </c>
      <c r="J61" s="21"/>
      <c r="K61" s="15">
        <f t="shared" si="5"/>
        <v>405</v>
      </c>
    </row>
    <row r="62" spans="1:11" ht="16.5" customHeight="1" x14ac:dyDescent="0.25">
      <c r="A62" s="9">
        <v>61</v>
      </c>
      <c r="B62" t="s">
        <v>55</v>
      </c>
      <c r="C62" s="7" t="s">
        <v>8</v>
      </c>
      <c r="D62" t="s">
        <v>90</v>
      </c>
      <c r="E62" t="s">
        <v>227</v>
      </c>
      <c r="F62" t="s">
        <v>228</v>
      </c>
      <c r="G62" s="14" t="str">
        <f t="shared" si="3"/>
        <v>นายกุลชาติ ชัยมงคล</v>
      </c>
      <c r="H62">
        <v>2</v>
      </c>
      <c r="I62" s="14">
        <f t="shared" si="4"/>
        <v>405</v>
      </c>
      <c r="J62" s="21"/>
      <c r="K62" s="15">
        <f t="shared" si="5"/>
        <v>810</v>
      </c>
    </row>
    <row r="63" spans="1:11" ht="16.5" customHeight="1" x14ac:dyDescent="0.25">
      <c r="A63" s="9">
        <v>62</v>
      </c>
      <c r="B63" t="s">
        <v>55</v>
      </c>
      <c r="C63" s="7" t="s">
        <v>8</v>
      </c>
      <c r="D63" t="s">
        <v>91</v>
      </c>
      <c r="E63" t="s">
        <v>229</v>
      </c>
      <c r="F63" t="s">
        <v>230</v>
      </c>
      <c r="G63" s="14" t="str">
        <f t="shared" si="3"/>
        <v>นางณัฐญา กาลันสีมา</v>
      </c>
      <c r="H63">
        <v>2</v>
      </c>
      <c r="I63" s="14">
        <f t="shared" si="4"/>
        <v>405</v>
      </c>
      <c r="J63" s="21"/>
      <c r="K63" s="15">
        <f t="shared" si="5"/>
        <v>810</v>
      </c>
    </row>
    <row r="64" spans="1:11" ht="16.5" customHeight="1" x14ac:dyDescent="0.25">
      <c r="A64" s="9">
        <v>63</v>
      </c>
      <c r="B64" t="s">
        <v>55</v>
      </c>
      <c r="C64" s="7" t="s">
        <v>8</v>
      </c>
      <c r="D64" t="s">
        <v>90</v>
      </c>
      <c r="E64" t="s">
        <v>235</v>
      </c>
      <c r="F64" t="s">
        <v>236</v>
      </c>
      <c r="G64" s="14" t="str">
        <f t="shared" si="3"/>
        <v>นายมานิตย์ วงศ์สุฤทธิ์</v>
      </c>
      <c r="H64">
        <v>2</v>
      </c>
      <c r="I64" s="14">
        <f t="shared" ref="I64:I94" si="6">SUM($I$3)</f>
        <v>405</v>
      </c>
      <c r="J64" s="21"/>
      <c r="K64" s="15">
        <f t="shared" si="5"/>
        <v>810</v>
      </c>
    </row>
    <row r="65" spans="1:12" ht="16.5" customHeight="1" x14ac:dyDescent="0.25">
      <c r="A65" s="9">
        <v>64</v>
      </c>
      <c r="B65" t="s">
        <v>55</v>
      </c>
      <c r="C65" s="7" t="s">
        <v>8</v>
      </c>
      <c r="D65" t="s">
        <v>91</v>
      </c>
      <c r="E65" t="s">
        <v>237</v>
      </c>
      <c r="F65" t="s">
        <v>238</v>
      </c>
      <c r="G65" s="14" t="str">
        <f t="shared" si="3"/>
        <v>นางวิราพร มาสกลาง</v>
      </c>
      <c r="H65">
        <v>1</v>
      </c>
      <c r="I65" s="14">
        <f t="shared" si="6"/>
        <v>405</v>
      </c>
      <c r="J65" s="21"/>
      <c r="K65" s="15">
        <f t="shared" si="5"/>
        <v>405</v>
      </c>
      <c r="L65" s="1" t="s">
        <v>239</v>
      </c>
    </row>
    <row r="66" spans="1:12" ht="15" customHeight="1" x14ac:dyDescent="0.25">
      <c r="A66" s="9">
        <v>65</v>
      </c>
      <c r="B66" t="s">
        <v>55</v>
      </c>
      <c r="C66" s="7" t="s">
        <v>8</v>
      </c>
      <c r="D66" t="s">
        <v>90</v>
      </c>
      <c r="E66" t="s">
        <v>240</v>
      </c>
      <c r="F66" t="s">
        <v>242</v>
      </c>
      <c r="G66" s="14" t="str">
        <f t="shared" ref="G66:G97" si="7">D66&amp;E66&amp;" "&amp;F66</f>
        <v>นายสวัสดิ์ ไชยพรม</v>
      </c>
      <c r="H66">
        <v>2</v>
      </c>
      <c r="I66" s="14">
        <f t="shared" si="6"/>
        <v>405</v>
      </c>
      <c r="J66" s="21"/>
      <c r="K66" s="15">
        <f t="shared" ref="K66:K97" si="8">H66*I66</f>
        <v>810</v>
      </c>
    </row>
    <row r="67" spans="1:12" s="32" customFormat="1" ht="16.5" customHeight="1" x14ac:dyDescent="0.25">
      <c r="A67" s="9">
        <v>66</v>
      </c>
      <c r="B67" s="32" t="s">
        <v>55</v>
      </c>
      <c r="C67" s="33" t="s">
        <v>8</v>
      </c>
      <c r="D67" s="32" t="s">
        <v>91</v>
      </c>
      <c r="E67" s="32" t="s">
        <v>437</v>
      </c>
      <c r="F67" s="32" t="s">
        <v>438</v>
      </c>
      <c r="G67" s="34" t="str">
        <f t="shared" si="7"/>
        <v>นางญาณิศา คำภิระ</v>
      </c>
      <c r="H67" s="32">
        <v>2</v>
      </c>
      <c r="I67" s="34">
        <f t="shared" si="6"/>
        <v>405</v>
      </c>
      <c r="J67" s="34"/>
      <c r="K67" s="15">
        <f t="shared" si="8"/>
        <v>810</v>
      </c>
    </row>
    <row r="68" spans="1:12" s="32" customFormat="1" ht="16.5" customHeight="1" x14ac:dyDescent="0.25">
      <c r="A68" s="9">
        <v>67</v>
      </c>
      <c r="B68" s="32" t="s">
        <v>55</v>
      </c>
      <c r="C68" s="33" t="s">
        <v>8</v>
      </c>
      <c r="D68" s="32" t="s">
        <v>90</v>
      </c>
      <c r="E68" s="32" t="s">
        <v>468</v>
      </c>
      <c r="F68" s="32" t="s">
        <v>469</v>
      </c>
      <c r="G68" s="14" t="str">
        <f t="shared" si="7"/>
        <v>นายดิสกร นินนาทโยธิน</v>
      </c>
      <c r="H68">
        <v>1</v>
      </c>
      <c r="I68" s="14">
        <f t="shared" si="6"/>
        <v>405</v>
      </c>
      <c r="J68" s="21"/>
      <c r="K68" s="15">
        <f t="shared" si="8"/>
        <v>405</v>
      </c>
    </row>
    <row r="69" spans="1:12" s="32" customFormat="1" ht="16.5" customHeight="1" x14ac:dyDescent="0.25">
      <c r="A69" s="9">
        <v>68</v>
      </c>
      <c r="B69" s="32" t="s">
        <v>55</v>
      </c>
      <c r="C69" s="33" t="s">
        <v>8</v>
      </c>
      <c r="D69" s="119" t="s">
        <v>98</v>
      </c>
      <c r="E69" s="32" t="s">
        <v>473</v>
      </c>
      <c r="F69" s="32" t="s">
        <v>474</v>
      </c>
      <c r="G69" s="14" t="str">
        <f t="shared" si="7"/>
        <v>นางสาวชัญญะพิชญ์ ระดม</v>
      </c>
      <c r="H69">
        <v>1</v>
      </c>
      <c r="I69" s="14">
        <f t="shared" si="6"/>
        <v>405</v>
      </c>
      <c r="J69" s="21"/>
      <c r="K69" s="15">
        <f t="shared" si="8"/>
        <v>405</v>
      </c>
      <c r="L69" s="32" t="s">
        <v>475</v>
      </c>
    </row>
    <row r="70" spans="1:12" s="115" customFormat="1" ht="16.5" customHeight="1" x14ac:dyDescent="0.25">
      <c r="A70" s="9">
        <v>69</v>
      </c>
      <c r="B70" s="115" t="s">
        <v>55</v>
      </c>
      <c r="C70" s="116" t="s">
        <v>8</v>
      </c>
      <c r="D70" s="115" t="s">
        <v>98</v>
      </c>
      <c r="E70" s="115" t="s">
        <v>119</v>
      </c>
      <c r="F70" s="115" t="s">
        <v>463</v>
      </c>
      <c r="G70" s="117" t="str">
        <f t="shared" si="7"/>
        <v>นางสาวกัลยารัตน์ ก้อนแก้ว</v>
      </c>
      <c r="H70" s="115">
        <v>1</v>
      </c>
      <c r="I70" s="117">
        <f t="shared" si="6"/>
        <v>405</v>
      </c>
      <c r="J70" s="117"/>
      <c r="K70" s="15">
        <f t="shared" si="8"/>
        <v>405</v>
      </c>
      <c r="L70" s="115" t="s">
        <v>464</v>
      </c>
    </row>
    <row r="71" spans="1:12" ht="16.5" customHeight="1" x14ac:dyDescent="0.25">
      <c r="A71" s="9">
        <v>70</v>
      </c>
      <c r="B71" t="s">
        <v>55</v>
      </c>
      <c r="C71" s="7" t="s">
        <v>9</v>
      </c>
      <c r="D71" t="s">
        <v>91</v>
      </c>
      <c r="E71" t="s">
        <v>245</v>
      </c>
      <c r="F71" t="s">
        <v>246</v>
      </c>
      <c r="G71" s="14" t="str">
        <f t="shared" si="7"/>
        <v>นางกนกพร ปรีดาสุริยะชัย</v>
      </c>
      <c r="H71">
        <v>1</v>
      </c>
      <c r="I71" s="14">
        <f t="shared" si="6"/>
        <v>405</v>
      </c>
      <c r="J71" s="21"/>
      <c r="K71" s="15">
        <f t="shared" si="8"/>
        <v>405</v>
      </c>
    </row>
    <row r="72" spans="1:12" ht="16.5" customHeight="1" x14ac:dyDescent="0.25">
      <c r="A72" s="9">
        <v>71</v>
      </c>
      <c r="B72" t="s">
        <v>55</v>
      </c>
      <c r="C72" s="7" t="s">
        <v>9</v>
      </c>
      <c r="D72" t="s">
        <v>91</v>
      </c>
      <c r="E72" t="s">
        <v>247</v>
      </c>
      <c r="F72" t="s">
        <v>248</v>
      </c>
      <c r="G72" s="14" t="str">
        <f t="shared" si="7"/>
        <v>นางกษมา พลอยแดง</v>
      </c>
      <c r="H72">
        <v>1</v>
      </c>
      <c r="I72" s="14">
        <f t="shared" si="6"/>
        <v>405</v>
      </c>
      <c r="J72" s="21"/>
      <c r="K72" s="15">
        <f t="shared" si="8"/>
        <v>405</v>
      </c>
    </row>
    <row r="73" spans="1:12" ht="16.5" customHeight="1" x14ac:dyDescent="0.25">
      <c r="A73" s="9">
        <v>72</v>
      </c>
      <c r="B73" t="s">
        <v>55</v>
      </c>
      <c r="C73" s="7" t="s">
        <v>9</v>
      </c>
      <c r="D73" t="s">
        <v>90</v>
      </c>
      <c r="E73" t="s">
        <v>249</v>
      </c>
      <c r="F73" t="s">
        <v>250</v>
      </c>
      <c r="G73" s="14" t="str">
        <f t="shared" si="7"/>
        <v>นายกิตติพงศ์ ยอดชุมภู</v>
      </c>
      <c r="H73">
        <v>1</v>
      </c>
      <c r="I73" s="14">
        <f t="shared" si="6"/>
        <v>405</v>
      </c>
      <c r="J73" s="21"/>
      <c r="K73" s="15">
        <f t="shared" si="8"/>
        <v>405</v>
      </c>
    </row>
    <row r="74" spans="1:12" ht="16.5" customHeight="1" x14ac:dyDescent="0.25">
      <c r="A74" s="9">
        <v>73</v>
      </c>
      <c r="B74" t="s">
        <v>55</v>
      </c>
      <c r="C74" s="7" t="s">
        <v>9</v>
      </c>
      <c r="D74" t="s">
        <v>91</v>
      </c>
      <c r="E74" t="s">
        <v>251</v>
      </c>
      <c r="F74" t="s">
        <v>252</v>
      </c>
      <c r="G74" s="14" t="str">
        <f t="shared" si="7"/>
        <v>นางจันทิมา วงศ์ทิพย์</v>
      </c>
      <c r="H74">
        <v>1</v>
      </c>
      <c r="I74" s="14">
        <f t="shared" si="6"/>
        <v>405</v>
      </c>
      <c r="J74" s="21"/>
      <c r="K74" s="15">
        <f t="shared" si="8"/>
        <v>405</v>
      </c>
    </row>
    <row r="75" spans="1:12" ht="16.5" customHeight="1" x14ac:dyDescent="0.25">
      <c r="A75" s="9">
        <v>74</v>
      </c>
      <c r="B75" t="s">
        <v>55</v>
      </c>
      <c r="C75" s="7" t="s">
        <v>9</v>
      </c>
      <c r="D75" t="s">
        <v>90</v>
      </c>
      <c r="E75" t="s">
        <v>253</v>
      </c>
      <c r="F75" t="s">
        <v>136</v>
      </c>
      <c r="G75" s="14" t="str">
        <f t="shared" si="7"/>
        <v>นายจำนงค์ ศรีวิชัย</v>
      </c>
      <c r="H75">
        <v>1</v>
      </c>
      <c r="I75" s="14">
        <f t="shared" si="6"/>
        <v>405</v>
      </c>
      <c r="J75" s="21"/>
      <c r="K75" s="15">
        <f t="shared" si="8"/>
        <v>405</v>
      </c>
    </row>
    <row r="76" spans="1:12" ht="16.5" customHeight="1" x14ac:dyDescent="0.25">
      <c r="A76" s="9">
        <v>75</v>
      </c>
      <c r="B76" t="s">
        <v>55</v>
      </c>
      <c r="C76" s="7" t="s">
        <v>9</v>
      </c>
      <c r="D76" t="s">
        <v>90</v>
      </c>
      <c r="E76" t="s">
        <v>254</v>
      </c>
      <c r="F76" t="s">
        <v>255</v>
      </c>
      <c r="G76" s="14" t="str">
        <f t="shared" si="7"/>
        <v>นายจิตรเทพ อินทร์ประสิทธิ์</v>
      </c>
      <c r="H76">
        <v>1</v>
      </c>
      <c r="I76" s="14">
        <f t="shared" si="6"/>
        <v>405</v>
      </c>
      <c r="J76" s="21"/>
      <c r="K76" s="15">
        <f t="shared" si="8"/>
        <v>405</v>
      </c>
    </row>
    <row r="77" spans="1:12" ht="16.5" customHeight="1" x14ac:dyDescent="0.25">
      <c r="A77" s="9">
        <v>76</v>
      </c>
      <c r="B77" t="s">
        <v>55</v>
      </c>
      <c r="C77" s="7" t="s">
        <v>9</v>
      </c>
      <c r="D77" t="s">
        <v>90</v>
      </c>
      <c r="E77" t="s">
        <v>256</v>
      </c>
      <c r="F77" t="s">
        <v>257</v>
      </c>
      <c r="G77" s="14" t="str">
        <f t="shared" si="7"/>
        <v>นายชนินทร์ ทิพยสุนทรานนท์</v>
      </c>
      <c r="H77">
        <v>1</v>
      </c>
      <c r="I77" s="14">
        <f t="shared" si="6"/>
        <v>405</v>
      </c>
      <c r="J77" s="21"/>
      <c r="K77" s="15">
        <f t="shared" si="8"/>
        <v>405</v>
      </c>
    </row>
    <row r="78" spans="1:12" ht="16.5" customHeight="1" x14ac:dyDescent="0.25">
      <c r="A78" s="9">
        <v>77</v>
      </c>
      <c r="B78" t="s">
        <v>55</v>
      </c>
      <c r="C78" s="7" t="s">
        <v>9</v>
      </c>
      <c r="D78" t="s">
        <v>90</v>
      </c>
      <c r="E78" t="s">
        <v>258</v>
      </c>
      <c r="F78" t="s">
        <v>259</v>
      </c>
      <c r="G78" s="14" t="str">
        <f t="shared" si="7"/>
        <v>นายชัยวัฒน์ ดรุณธรรม</v>
      </c>
      <c r="H78">
        <v>1</v>
      </c>
      <c r="I78" s="14">
        <f t="shared" si="6"/>
        <v>405</v>
      </c>
      <c r="J78" s="21"/>
      <c r="K78" s="15">
        <f t="shared" si="8"/>
        <v>405</v>
      </c>
    </row>
    <row r="79" spans="1:12" ht="16.5" customHeight="1" x14ac:dyDescent="0.25">
      <c r="A79" s="9">
        <v>78</v>
      </c>
      <c r="B79" t="s">
        <v>55</v>
      </c>
      <c r="C79" s="7" t="s">
        <v>9</v>
      </c>
      <c r="D79" t="s">
        <v>91</v>
      </c>
      <c r="E79" t="s">
        <v>260</v>
      </c>
      <c r="F79" t="s">
        <v>261</v>
      </c>
      <c r="G79" s="14" t="str">
        <f t="shared" si="7"/>
        <v>นางณัฏฐ์ณิชชา ไชยวัณณ์</v>
      </c>
      <c r="H79">
        <v>1</v>
      </c>
      <c r="I79" s="14">
        <f t="shared" si="6"/>
        <v>405</v>
      </c>
      <c r="J79" s="21"/>
      <c r="K79" s="15">
        <f t="shared" si="8"/>
        <v>405</v>
      </c>
    </row>
    <row r="80" spans="1:12" ht="16.5" customHeight="1" x14ac:dyDescent="0.25">
      <c r="A80" s="9">
        <v>79</v>
      </c>
      <c r="B80" t="s">
        <v>55</v>
      </c>
      <c r="C80" s="7" t="s">
        <v>9</v>
      </c>
      <c r="D80" t="s">
        <v>91</v>
      </c>
      <c r="E80" t="s">
        <v>262</v>
      </c>
      <c r="F80" t="s">
        <v>255</v>
      </c>
      <c r="G80" s="14" t="str">
        <f t="shared" si="7"/>
        <v>นางถนอม อินทร์ประสิทธิ์</v>
      </c>
      <c r="H80">
        <v>1</v>
      </c>
      <c r="I80" s="14">
        <f t="shared" si="6"/>
        <v>405</v>
      </c>
      <c r="J80" s="21"/>
      <c r="K80" s="15">
        <f t="shared" si="8"/>
        <v>405</v>
      </c>
    </row>
    <row r="81" spans="1:11" ht="16.5" customHeight="1" x14ac:dyDescent="0.25">
      <c r="A81" s="9">
        <v>80</v>
      </c>
      <c r="B81" t="s">
        <v>55</v>
      </c>
      <c r="C81" s="7" t="s">
        <v>9</v>
      </c>
      <c r="D81" t="s">
        <v>91</v>
      </c>
      <c r="E81" t="s">
        <v>263</v>
      </c>
      <c r="F81" t="s">
        <v>264</v>
      </c>
      <c r="G81" s="14" t="str">
        <f t="shared" si="7"/>
        <v>นางบุษบา พงษธา</v>
      </c>
      <c r="H81">
        <v>1</v>
      </c>
      <c r="I81" s="14">
        <f t="shared" si="6"/>
        <v>405</v>
      </c>
      <c r="J81" s="21"/>
      <c r="K81" s="15">
        <f t="shared" si="8"/>
        <v>405</v>
      </c>
    </row>
    <row r="82" spans="1:11" ht="16.5" customHeight="1" x14ac:dyDescent="0.25">
      <c r="A82" s="9">
        <v>81</v>
      </c>
      <c r="B82" t="s">
        <v>55</v>
      </c>
      <c r="C82" s="7" t="s">
        <v>9</v>
      </c>
      <c r="D82" t="s">
        <v>90</v>
      </c>
      <c r="E82" t="s">
        <v>265</v>
      </c>
      <c r="F82" t="s">
        <v>266</v>
      </c>
      <c r="G82" s="14" t="str">
        <f t="shared" si="7"/>
        <v>นายพงษ์ศักดิ์ กองเงิน</v>
      </c>
      <c r="H82">
        <v>1</v>
      </c>
      <c r="I82" s="14">
        <f t="shared" si="6"/>
        <v>405</v>
      </c>
      <c r="J82" s="21"/>
      <c r="K82" s="15">
        <f t="shared" si="8"/>
        <v>405</v>
      </c>
    </row>
    <row r="83" spans="1:11" ht="16.5" customHeight="1" x14ac:dyDescent="0.25">
      <c r="A83" s="9">
        <v>82</v>
      </c>
      <c r="B83" t="s">
        <v>55</v>
      </c>
      <c r="C83" s="7" t="s">
        <v>9</v>
      </c>
      <c r="D83" t="s">
        <v>91</v>
      </c>
      <c r="E83" t="s">
        <v>267</v>
      </c>
      <c r="F83" t="s">
        <v>268</v>
      </c>
      <c r="G83" s="14" t="str">
        <f t="shared" si="7"/>
        <v>นางพันธ์นิดา ด่านไพบูลย์</v>
      </c>
      <c r="H83">
        <v>1</v>
      </c>
      <c r="I83" s="14">
        <f t="shared" si="6"/>
        <v>405</v>
      </c>
      <c r="J83" s="21"/>
      <c r="K83" s="15">
        <f t="shared" si="8"/>
        <v>405</v>
      </c>
    </row>
    <row r="84" spans="1:11" ht="16.5" customHeight="1" x14ac:dyDescent="0.25">
      <c r="A84" s="9">
        <v>83</v>
      </c>
      <c r="B84" t="s">
        <v>55</v>
      </c>
      <c r="C84" s="7" t="s">
        <v>9</v>
      </c>
      <c r="D84" t="s">
        <v>91</v>
      </c>
      <c r="E84" t="s">
        <v>269</v>
      </c>
      <c r="F84" t="s">
        <v>270</v>
      </c>
      <c r="G84" s="14" t="str">
        <f t="shared" si="7"/>
        <v>นางพิมพ์เดือน เชาวน์ลักษณ์</v>
      </c>
      <c r="H84">
        <v>1</v>
      </c>
      <c r="I84" s="14">
        <f t="shared" si="6"/>
        <v>405</v>
      </c>
      <c r="J84" s="21"/>
      <c r="K84" s="15">
        <f t="shared" si="8"/>
        <v>405</v>
      </c>
    </row>
    <row r="85" spans="1:11" ht="16.5" customHeight="1" x14ac:dyDescent="0.25">
      <c r="A85" s="9">
        <v>84</v>
      </c>
      <c r="B85" t="s">
        <v>55</v>
      </c>
      <c r="C85" s="7" t="s">
        <v>9</v>
      </c>
      <c r="D85" t="s">
        <v>98</v>
      </c>
      <c r="E85" t="s">
        <v>271</v>
      </c>
      <c r="F85" t="s">
        <v>272</v>
      </c>
      <c r="G85" s="14" t="str">
        <f t="shared" si="7"/>
        <v>นางสาวพิมเพ็ญ กลับอุดม</v>
      </c>
      <c r="H85">
        <v>1</v>
      </c>
      <c r="I85" s="14">
        <f t="shared" si="6"/>
        <v>405</v>
      </c>
      <c r="J85" s="21"/>
      <c r="K85" s="15">
        <f t="shared" si="8"/>
        <v>405</v>
      </c>
    </row>
    <row r="86" spans="1:11" ht="16.5" customHeight="1" x14ac:dyDescent="0.25">
      <c r="A86" s="9">
        <v>85</v>
      </c>
      <c r="B86" t="s">
        <v>55</v>
      </c>
      <c r="C86" s="7" t="s">
        <v>9</v>
      </c>
      <c r="D86" t="s">
        <v>91</v>
      </c>
      <c r="E86" t="s">
        <v>273</v>
      </c>
      <c r="F86" t="s">
        <v>274</v>
      </c>
      <c r="G86" s="14" t="str">
        <f t="shared" si="7"/>
        <v>นางพิมล อนันตา</v>
      </c>
      <c r="H86">
        <v>1</v>
      </c>
      <c r="I86" s="14">
        <f t="shared" si="6"/>
        <v>405</v>
      </c>
      <c r="J86" s="21"/>
      <c r="K86" s="15">
        <f t="shared" si="8"/>
        <v>405</v>
      </c>
    </row>
    <row r="87" spans="1:11" ht="16.5" customHeight="1" x14ac:dyDescent="0.25">
      <c r="A87" s="9">
        <v>86</v>
      </c>
      <c r="B87" t="s">
        <v>55</v>
      </c>
      <c r="C87" s="7" t="s">
        <v>9</v>
      </c>
      <c r="D87" t="s">
        <v>91</v>
      </c>
      <c r="E87" t="s">
        <v>275</v>
      </c>
      <c r="F87" t="s">
        <v>276</v>
      </c>
      <c r="G87" s="14" t="str">
        <f t="shared" si="7"/>
        <v>นางพิสมัย สิงห์อุสาหะ</v>
      </c>
      <c r="H87">
        <v>1</v>
      </c>
      <c r="I87" s="14">
        <f t="shared" si="6"/>
        <v>405</v>
      </c>
      <c r="J87" s="21"/>
      <c r="K87" s="15">
        <f t="shared" si="8"/>
        <v>405</v>
      </c>
    </row>
    <row r="88" spans="1:11" ht="16.5" customHeight="1" x14ac:dyDescent="0.25">
      <c r="A88" s="9">
        <v>87</v>
      </c>
      <c r="B88" t="s">
        <v>55</v>
      </c>
      <c r="C88" s="7" t="s">
        <v>9</v>
      </c>
      <c r="D88" t="s">
        <v>91</v>
      </c>
      <c r="E88" t="s">
        <v>277</v>
      </c>
      <c r="F88" t="s">
        <v>278</v>
      </c>
      <c r="G88" s="14" t="str">
        <f t="shared" si="7"/>
        <v>นางภารดี จันทรจุติ</v>
      </c>
      <c r="H88">
        <v>1</v>
      </c>
      <c r="I88" s="14">
        <f t="shared" si="6"/>
        <v>405</v>
      </c>
      <c r="J88" s="21"/>
      <c r="K88" s="15">
        <f t="shared" si="8"/>
        <v>405</v>
      </c>
    </row>
    <row r="89" spans="1:11" ht="16.5" customHeight="1" x14ac:dyDescent="0.25">
      <c r="A89" s="9">
        <v>88</v>
      </c>
      <c r="B89" t="s">
        <v>55</v>
      </c>
      <c r="C89" s="7" t="s">
        <v>9</v>
      </c>
      <c r="D89" t="s">
        <v>91</v>
      </c>
      <c r="E89" t="s">
        <v>279</v>
      </c>
      <c r="F89" t="s">
        <v>280</v>
      </c>
      <c r="G89" s="14" t="str">
        <f t="shared" si="7"/>
        <v>นางมลธิรา บุญเรือง</v>
      </c>
      <c r="H89">
        <v>1</v>
      </c>
      <c r="I89" s="14">
        <f t="shared" si="6"/>
        <v>405</v>
      </c>
      <c r="J89" s="21"/>
      <c r="K89" s="15">
        <f t="shared" si="8"/>
        <v>405</v>
      </c>
    </row>
    <row r="90" spans="1:11" ht="16.5" customHeight="1" x14ac:dyDescent="0.25">
      <c r="A90" s="9">
        <v>89</v>
      </c>
      <c r="B90" t="s">
        <v>55</v>
      </c>
      <c r="C90" s="7" t="s">
        <v>9</v>
      </c>
      <c r="D90" t="s">
        <v>91</v>
      </c>
      <c r="E90" t="s">
        <v>281</v>
      </c>
      <c r="F90" t="s">
        <v>226</v>
      </c>
      <c r="G90" s="14" t="str">
        <f t="shared" si="7"/>
        <v>นางรัตนา นุสุริยา</v>
      </c>
      <c r="H90">
        <v>1</v>
      </c>
      <c r="I90" s="14">
        <f t="shared" si="6"/>
        <v>405</v>
      </c>
      <c r="J90" s="21"/>
      <c r="K90" s="15">
        <f t="shared" si="8"/>
        <v>405</v>
      </c>
    </row>
    <row r="91" spans="1:11" ht="16.5" customHeight="1" x14ac:dyDescent="0.25">
      <c r="A91" s="9">
        <v>90</v>
      </c>
      <c r="B91" t="s">
        <v>55</v>
      </c>
      <c r="C91" s="7" t="s">
        <v>9</v>
      </c>
      <c r="D91" t="s">
        <v>91</v>
      </c>
      <c r="E91" t="s">
        <v>282</v>
      </c>
      <c r="F91" t="s">
        <v>283</v>
      </c>
      <c r="G91" s="14" t="str">
        <f t="shared" si="7"/>
        <v>นางวัชรวีร์ คำไทย</v>
      </c>
      <c r="H91">
        <v>1</v>
      </c>
      <c r="I91" s="14">
        <f t="shared" si="6"/>
        <v>405</v>
      </c>
      <c r="J91" s="21"/>
      <c r="K91" s="15">
        <f t="shared" si="8"/>
        <v>405</v>
      </c>
    </row>
    <row r="92" spans="1:11" ht="16.5" customHeight="1" x14ac:dyDescent="0.25">
      <c r="A92" s="9">
        <v>91</v>
      </c>
      <c r="B92" t="s">
        <v>55</v>
      </c>
      <c r="C92" s="7" t="s">
        <v>9</v>
      </c>
      <c r="D92" t="s">
        <v>90</v>
      </c>
      <c r="E92" t="s">
        <v>284</v>
      </c>
      <c r="F92" t="s">
        <v>261</v>
      </c>
      <c r="G92" s="14" t="str">
        <f t="shared" si="7"/>
        <v>นายวิชาภรณ์ ไชยวัณณ์</v>
      </c>
      <c r="H92">
        <v>1</v>
      </c>
      <c r="I92" s="14">
        <f t="shared" si="6"/>
        <v>405</v>
      </c>
      <c r="J92" s="21"/>
      <c r="K92" s="15">
        <f t="shared" si="8"/>
        <v>405</v>
      </c>
    </row>
    <row r="93" spans="1:11" ht="16.5" customHeight="1" x14ac:dyDescent="0.25">
      <c r="A93" s="9">
        <v>92</v>
      </c>
      <c r="B93" t="s">
        <v>55</v>
      </c>
      <c r="C93" s="7" t="s">
        <v>9</v>
      </c>
      <c r="D93" t="s">
        <v>91</v>
      </c>
      <c r="E93" t="s">
        <v>285</v>
      </c>
      <c r="F93" t="s">
        <v>286</v>
      </c>
      <c r="G93" s="14" t="str">
        <f t="shared" si="7"/>
        <v>นางวิภา บุญรังษี</v>
      </c>
      <c r="H93">
        <v>1</v>
      </c>
      <c r="I93" s="14">
        <f t="shared" si="6"/>
        <v>405</v>
      </c>
      <c r="J93" s="21"/>
      <c r="K93" s="15">
        <f t="shared" si="8"/>
        <v>405</v>
      </c>
    </row>
    <row r="94" spans="1:11" ht="16.5" customHeight="1" x14ac:dyDescent="0.25">
      <c r="A94" s="9">
        <v>93</v>
      </c>
      <c r="B94" t="s">
        <v>55</v>
      </c>
      <c r="C94" s="7" t="s">
        <v>9</v>
      </c>
      <c r="D94" t="s">
        <v>90</v>
      </c>
      <c r="E94" t="s">
        <v>287</v>
      </c>
      <c r="F94" t="s">
        <v>288</v>
      </c>
      <c r="G94" s="14" t="str">
        <f t="shared" si="7"/>
        <v>นายวีระศักดิ์ กาวิล</v>
      </c>
      <c r="H94">
        <v>1</v>
      </c>
      <c r="I94" s="14">
        <f t="shared" si="6"/>
        <v>405</v>
      </c>
      <c r="J94" s="21"/>
      <c r="K94" s="15">
        <f t="shared" si="8"/>
        <v>405</v>
      </c>
    </row>
    <row r="95" spans="1:11" ht="16.5" customHeight="1" x14ac:dyDescent="0.25">
      <c r="A95" s="9">
        <v>94</v>
      </c>
      <c r="B95" t="s">
        <v>55</v>
      </c>
      <c r="C95" s="7" t="s">
        <v>9</v>
      </c>
      <c r="D95" t="s">
        <v>98</v>
      </c>
      <c r="E95" t="s">
        <v>289</v>
      </c>
      <c r="F95" t="s">
        <v>290</v>
      </c>
      <c r="G95" s="14" t="str">
        <f t="shared" si="7"/>
        <v>นางสาวศรีจันทร์ พิบูลย์</v>
      </c>
      <c r="H95">
        <v>1</v>
      </c>
      <c r="I95" s="14">
        <f t="shared" ref="I95:I128" si="9">SUM($I$3)</f>
        <v>405</v>
      </c>
      <c r="J95" s="21"/>
      <c r="K95" s="15">
        <f t="shared" si="8"/>
        <v>405</v>
      </c>
    </row>
    <row r="96" spans="1:11" ht="16.5" customHeight="1" x14ac:dyDescent="0.25">
      <c r="A96" s="9">
        <v>95</v>
      </c>
      <c r="B96" t="s">
        <v>55</v>
      </c>
      <c r="C96" s="7" t="s">
        <v>9</v>
      </c>
      <c r="D96" t="s">
        <v>98</v>
      </c>
      <c r="E96" t="s">
        <v>291</v>
      </c>
      <c r="F96" t="s">
        <v>204</v>
      </c>
      <c r="G96" s="14" t="str">
        <f t="shared" si="7"/>
        <v>นางสาวศรีสุดา ศิริ</v>
      </c>
      <c r="H96">
        <v>1</v>
      </c>
      <c r="I96" s="14">
        <f t="shared" si="9"/>
        <v>405</v>
      </c>
      <c r="J96" s="21"/>
      <c r="K96" s="15">
        <f t="shared" si="8"/>
        <v>405</v>
      </c>
    </row>
    <row r="97" spans="1:12" ht="16.5" customHeight="1" x14ac:dyDescent="0.25">
      <c r="A97" s="9">
        <v>96</v>
      </c>
      <c r="B97" t="s">
        <v>55</v>
      </c>
      <c r="C97" s="7" t="s">
        <v>9</v>
      </c>
      <c r="D97" t="s">
        <v>90</v>
      </c>
      <c r="E97" t="s">
        <v>178</v>
      </c>
      <c r="F97" t="s">
        <v>286</v>
      </c>
      <c r="G97" s="14" t="str">
        <f t="shared" si="7"/>
        <v>นายสมศักดิ์ บุญรังษี</v>
      </c>
      <c r="H97">
        <v>1</v>
      </c>
      <c r="I97" s="14">
        <f t="shared" si="9"/>
        <v>405</v>
      </c>
      <c r="J97" s="21"/>
      <c r="K97" s="15">
        <f t="shared" si="8"/>
        <v>405</v>
      </c>
    </row>
    <row r="98" spans="1:12" ht="16.5" customHeight="1" x14ac:dyDescent="0.25">
      <c r="A98" s="9">
        <v>97</v>
      </c>
      <c r="B98" t="s">
        <v>55</v>
      </c>
      <c r="C98" s="7" t="s">
        <v>9</v>
      </c>
      <c r="D98" t="s">
        <v>90</v>
      </c>
      <c r="E98" t="s">
        <v>292</v>
      </c>
      <c r="F98" t="s">
        <v>293</v>
      </c>
      <c r="G98" s="14" t="str">
        <f t="shared" ref="G98:G130" si="10">D98&amp;E98&amp;" "&amp;F98</f>
        <v>นายสาคร ขัติยะ</v>
      </c>
      <c r="H98">
        <v>1</v>
      </c>
      <c r="I98" s="14">
        <f t="shared" si="9"/>
        <v>405</v>
      </c>
      <c r="J98" s="21"/>
      <c r="K98" s="15">
        <f t="shared" ref="K98:K130" si="11">H98*I98</f>
        <v>405</v>
      </c>
    </row>
    <row r="99" spans="1:12" ht="16.5" customHeight="1" x14ac:dyDescent="0.25">
      <c r="A99" s="9">
        <v>98</v>
      </c>
      <c r="B99" t="s">
        <v>55</v>
      </c>
      <c r="C99" s="7" t="s">
        <v>9</v>
      </c>
      <c r="D99" t="s">
        <v>90</v>
      </c>
      <c r="E99" t="s">
        <v>294</v>
      </c>
      <c r="F99" t="s">
        <v>295</v>
      </c>
      <c r="G99" s="14" t="str">
        <f t="shared" si="10"/>
        <v>นายสำราญ บุญตอม</v>
      </c>
      <c r="H99">
        <v>1</v>
      </c>
      <c r="I99" s="14">
        <f t="shared" si="9"/>
        <v>405</v>
      </c>
      <c r="J99" s="21"/>
      <c r="K99" s="15">
        <f t="shared" si="11"/>
        <v>405</v>
      </c>
    </row>
    <row r="100" spans="1:12" ht="16.5" customHeight="1" x14ac:dyDescent="0.25">
      <c r="A100" s="9">
        <v>99</v>
      </c>
      <c r="B100" t="s">
        <v>55</v>
      </c>
      <c r="C100" s="7" t="s">
        <v>9</v>
      </c>
      <c r="D100" t="s">
        <v>91</v>
      </c>
      <c r="E100" t="s">
        <v>296</v>
      </c>
      <c r="F100" t="s">
        <v>297</v>
      </c>
      <c r="G100" s="14" t="str">
        <f t="shared" si="10"/>
        <v>นางสุจิตรา โกฏิแก้ว</v>
      </c>
      <c r="H100">
        <v>1</v>
      </c>
      <c r="I100" s="14">
        <f t="shared" si="9"/>
        <v>405</v>
      </c>
      <c r="J100" s="21"/>
      <c r="K100" s="15">
        <f t="shared" si="11"/>
        <v>405</v>
      </c>
    </row>
    <row r="101" spans="1:12" ht="16.5" customHeight="1" x14ac:dyDescent="0.25">
      <c r="A101" s="9">
        <v>100</v>
      </c>
      <c r="B101" t="s">
        <v>55</v>
      </c>
      <c r="C101" s="7" t="s">
        <v>9</v>
      </c>
      <c r="D101" t="s">
        <v>91</v>
      </c>
      <c r="E101" t="s">
        <v>298</v>
      </c>
      <c r="F101" t="s">
        <v>299</v>
      </c>
      <c r="G101" s="14" t="str">
        <f t="shared" si="10"/>
        <v>นางสุภางค์ น่วมเจริญ</v>
      </c>
      <c r="H101">
        <v>1</v>
      </c>
      <c r="I101" s="14">
        <f t="shared" si="9"/>
        <v>405</v>
      </c>
      <c r="J101" s="21"/>
      <c r="K101" s="15">
        <f t="shared" si="11"/>
        <v>405</v>
      </c>
    </row>
    <row r="102" spans="1:12" ht="16.5" customHeight="1" x14ac:dyDescent="0.25">
      <c r="A102" s="9">
        <v>101</v>
      </c>
      <c r="B102" t="s">
        <v>55</v>
      </c>
      <c r="C102" s="7" t="s">
        <v>9</v>
      </c>
      <c r="D102" t="s">
        <v>90</v>
      </c>
      <c r="E102" t="s">
        <v>300</v>
      </c>
      <c r="F102" t="s">
        <v>301</v>
      </c>
      <c r="G102" s="14" t="str">
        <f t="shared" si="10"/>
        <v>นายเสริมสกุล อุ่นใจแรม</v>
      </c>
      <c r="H102">
        <v>1</v>
      </c>
      <c r="I102" s="14">
        <f t="shared" si="9"/>
        <v>405</v>
      </c>
      <c r="J102" s="21"/>
      <c r="K102" s="15">
        <f t="shared" si="11"/>
        <v>405</v>
      </c>
    </row>
    <row r="103" spans="1:12" s="1" customFormat="1" ht="16.5" customHeight="1" x14ac:dyDescent="0.25">
      <c r="A103" s="9">
        <v>102</v>
      </c>
      <c r="B103" s="1" t="s">
        <v>55</v>
      </c>
      <c r="C103" s="29" t="s">
        <v>9</v>
      </c>
      <c r="D103" s="1" t="s">
        <v>91</v>
      </c>
      <c r="E103" s="1" t="s">
        <v>426</v>
      </c>
      <c r="F103" s="1" t="s">
        <v>427</v>
      </c>
      <c r="G103" s="14" t="str">
        <f t="shared" si="10"/>
        <v>นางอำไพ พุฒจร</v>
      </c>
      <c r="H103" s="1">
        <v>1</v>
      </c>
      <c r="I103" s="14">
        <f t="shared" si="9"/>
        <v>405</v>
      </c>
      <c r="J103" s="30"/>
      <c r="K103" s="15">
        <f t="shared" si="11"/>
        <v>405</v>
      </c>
    </row>
    <row r="104" spans="1:12" ht="16.5" customHeight="1" x14ac:dyDescent="0.25">
      <c r="A104" s="9">
        <v>103</v>
      </c>
      <c r="B104" t="s">
        <v>55</v>
      </c>
      <c r="C104" s="7" t="s">
        <v>9</v>
      </c>
      <c r="D104" t="s">
        <v>91</v>
      </c>
      <c r="E104" t="s">
        <v>302</v>
      </c>
      <c r="F104" t="s">
        <v>303</v>
      </c>
      <c r="G104" s="14" t="str">
        <f t="shared" si="10"/>
        <v>นางกนกกาญจน์ วัฒนกูล</v>
      </c>
      <c r="H104">
        <v>2</v>
      </c>
      <c r="I104" s="14">
        <f t="shared" si="9"/>
        <v>405</v>
      </c>
      <c r="J104" s="21"/>
      <c r="K104" s="15">
        <f t="shared" si="11"/>
        <v>810</v>
      </c>
    </row>
    <row r="105" spans="1:12" ht="16.5" customHeight="1" x14ac:dyDescent="0.25">
      <c r="A105" s="9">
        <v>104</v>
      </c>
      <c r="B105" t="s">
        <v>55</v>
      </c>
      <c r="C105" s="7" t="s">
        <v>9</v>
      </c>
      <c r="D105" t="s">
        <v>91</v>
      </c>
      <c r="E105" t="s">
        <v>304</v>
      </c>
      <c r="F105" t="s">
        <v>305</v>
      </c>
      <c r="G105" s="14" t="str">
        <f t="shared" si="10"/>
        <v>นางกฤษณา อึ้งจิตรไพศาล</v>
      </c>
      <c r="H105">
        <v>2</v>
      </c>
      <c r="I105" s="14">
        <f t="shared" si="9"/>
        <v>405</v>
      </c>
      <c r="J105" s="21"/>
      <c r="K105" s="15">
        <f t="shared" si="11"/>
        <v>810</v>
      </c>
    </row>
    <row r="106" spans="1:12" ht="16.5" customHeight="1" x14ac:dyDescent="0.25">
      <c r="A106" s="9">
        <v>105</v>
      </c>
      <c r="B106" t="s">
        <v>55</v>
      </c>
      <c r="C106" s="7" t="s">
        <v>9</v>
      </c>
      <c r="D106" t="s">
        <v>90</v>
      </c>
      <c r="E106" t="s">
        <v>306</v>
      </c>
      <c r="F106" t="s">
        <v>307</v>
      </c>
      <c r="G106" s="14" t="str">
        <f t="shared" si="10"/>
        <v>นายทองอินทร์ เชื้อมี</v>
      </c>
      <c r="H106">
        <v>2</v>
      </c>
      <c r="I106" s="14">
        <f t="shared" si="9"/>
        <v>405</v>
      </c>
      <c r="J106" s="21"/>
      <c r="K106" s="15">
        <f t="shared" si="11"/>
        <v>810</v>
      </c>
    </row>
    <row r="107" spans="1:12" s="32" customFormat="1" ht="16.5" customHeight="1" x14ac:dyDescent="0.25">
      <c r="A107" s="36">
        <v>106</v>
      </c>
      <c r="B107" s="32" t="s">
        <v>55</v>
      </c>
      <c r="C107" s="33" t="s">
        <v>9</v>
      </c>
      <c r="D107" s="32" t="s">
        <v>91</v>
      </c>
      <c r="E107" s="32" t="s">
        <v>308</v>
      </c>
      <c r="F107" s="32" t="s">
        <v>309</v>
      </c>
      <c r="G107" s="34" t="str">
        <f t="shared" si="10"/>
        <v>นางสมสาย ชัยเลิศ</v>
      </c>
      <c r="H107" s="32">
        <v>1</v>
      </c>
      <c r="I107" s="34">
        <f t="shared" si="9"/>
        <v>405</v>
      </c>
      <c r="J107" s="34"/>
      <c r="K107" s="35">
        <f t="shared" si="11"/>
        <v>405</v>
      </c>
      <c r="L107" s="125" t="s">
        <v>478</v>
      </c>
    </row>
    <row r="108" spans="1:12" ht="16.5" customHeight="1" x14ac:dyDescent="0.25">
      <c r="A108" s="9">
        <v>107</v>
      </c>
      <c r="B108" t="s">
        <v>55</v>
      </c>
      <c r="C108" s="7" t="s">
        <v>9</v>
      </c>
      <c r="D108" t="s">
        <v>91</v>
      </c>
      <c r="E108" t="s">
        <v>310</v>
      </c>
      <c r="F108" t="s">
        <v>311</v>
      </c>
      <c r="G108" s="14" t="str">
        <f t="shared" si="10"/>
        <v>นางสุวัฒนา ตังสิกบุตร</v>
      </c>
      <c r="H108">
        <v>2</v>
      </c>
      <c r="I108" s="14">
        <f t="shared" si="9"/>
        <v>405</v>
      </c>
      <c r="J108" s="21"/>
      <c r="K108" s="15">
        <f t="shared" si="11"/>
        <v>810</v>
      </c>
    </row>
    <row r="109" spans="1:12" ht="16.5" customHeight="1" x14ac:dyDescent="0.25">
      <c r="A109" s="9">
        <v>108</v>
      </c>
      <c r="B109" t="s">
        <v>55</v>
      </c>
      <c r="C109" s="7" t="s">
        <v>9</v>
      </c>
      <c r="D109" t="s">
        <v>91</v>
      </c>
      <c r="E109" t="s">
        <v>312</v>
      </c>
      <c r="F109" t="s">
        <v>313</v>
      </c>
      <c r="G109" s="14" t="str">
        <f t="shared" si="10"/>
        <v>นางอรุณี สุวรรณทัต</v>
      </c>
      <c r="H109">
        <v>2</v>
      </c>
      <c r="I109" s="14">
        <f t="shared" si="9"/>
        <v>405</v>
      </c>
      <c r="J109" s="21"/>
      <c r="K109" s="15">
        <f t="shared" si="11"/>
        <v>810</v>
      </c>
    </row>
    <row r="110" spans="1:12" s="1" customFormat="1" ht="16.5" customHeight="1" x14ac:dyDescent="0.25">
      <c r="A110" s="9">
        <v>109</v>
      </c>
      <c r="B110" s="1" t="s">
        <v>55</v>
      </c>
      <c r="C110" s="29" t="s">
        <v>9</v>
      </c>
      <c r="D110" s="1" t="s">
        <v>91</v>
      </c>
      <c r="E110" s="1" t="s">
        <v>217</v>
      </c>
      <c r="F110" s="1" t="s">
        <v>218</v>
      </c>
      <c r="G110" s="14" t="str">
        <f t="shared" si="10"/>
        <v>นางปนัดดา อุปพันธ์</v>
      </c>
      <c r="H110" s="1">
        <v>2</v>
      </c>
      <c r="I110" s="14">
        <f t="shared" si="9"/>
        <v>405</v>
      </c>
      <c r="J110" s="21"/>
      <c r="K110" s="15">
        <f t="shared" si="11"/>
        <v>810</v>
      </c>
    </row>
    <row r="111" spans="1:12" s="1" customFormat="1" ht="16.5" customHeight="1" x14ac:dyDescent="0.25">
      <c r="A111" s="9">
        <v>110</v>
      </c>
      <c r="B111" s="1" t="s">
        <v>55</v>
      </c>
      <c r="C111" s="29" t="s">
        <v>9</v>
      </c>
      <c r="D111" s="1" t="s">
        <v>91</v>
      </c>
      <c r="E111" s="1" t="s">
        <v>233</v>
      </c>
      <c r="F111" s="1" t="s">
        <v>234</v>
      </c>
      <c r="G111" s="14" t="str">
        <f t="shared" si="10"/>
        <v>นางมัลลิกา ถิราวัตร</v>
      </c>
      <c r="H111" s="1">
        <v>2</v>
      </c>
      <c r="I111" s="14">
        <f t="shared" si="9"/>
        <v>405</v>
      </c>
      <c r="J111" s="21"/>
      <c r="K111" s="15">
        <f t="shared" si="11"/>
        <v>810</v>
      </c>
    </row>
    <row r="112" spans="1:12" s="1" customFormat="1" ht="16.5" customHeight="1" x14ac:dyDescent="0.25">
      <c r="A112" s="9">
        <v>111</v>
      </c>
      <c r="B112" s="1" t="s">
        <v>55</v>
      </c>
      <c r="C112" s="29" t="s">
        <v>9</v>
      </c>
      <c r="D112" s="1" t="s">
        <v>90</v>
      </c>
      <c r="E112" s="1" t="s">
        <v>225</v>
      </c>
      <c r="F112" s="1" t="s">
        <v>226</v>
      </c>
      <c r="G112" s="14" t="str">
        <f t="shared" si="10"/>
        <v>นายวิวัฒน์ นุสุริยา</v>
      </c>
      <c r="H112" s="1">
        <v>1</v>
      </c>
      <c r="I112" s="14">
        <f t="shared" si="9"/>
        <v>405</v>
      </c>
      <c r="J112" s="21"/>
      <c r="K112" s="15">
        <f t="shared" si="11"/>
        <v>405</v>
      </c>
    </row>
    <row r="113" spans="1:12" s="1" customFormat="1" ht="16.5" customHeight="1" x14ac:dyDescent="0.25">
      <c r="A113" s="9">
        <v>112</v>
      </c>
      <c r="B113" s="1" t="s">
        <v>55</v>
      </c>
      <c r="C113" s="29" t="s">
        <v>9</v>
      </c>
      <c r="D113" s="1" t="s">
        <v>90</v>
      </c>
      <c r="E113" s="1" t="s">
        <v>240</v>
      </c>
      <c r="F113" s="1" t="s">
        <v>241</v>
      </c>
      <c r="G113" s="14" t="str">
        <f t="shared" si="10"/>
        <v>นายสวัสดิ์ คะณีวัน</v>
      </c>
      <c r="H113" s="1">
        <v>2</v>
      </c>
      <c r="I113" s="14">
        <f t="shared" si="9"/>
        <v>405</v>
      </c>
      <c r="J113" s="21"/>
      <c r="K113" s="15">
        <f t="shared" si="11"/>
        <v>810</v>
      </c>
    </row>
    <row r="114" spans="1:12" s="1" customFormat="1" ht="16.5" customHeight="1" x14ac:dyDescent="0.25">
      <c r="A114" s="9">
        <v>113</v>
      </c>
      <c r="B114" s="1" t="s">
        <v>55</v>
      </c>
      <c r="C114" s="29" t="s">
        <v>9</v>
      </c>
      <c r="D114" s="1" t="s">
        <v>98</v>
      </c>
      <c r="E114" s="1" t="s">
        <v>433</v>
      </c>
      <c r="F114" s="1" t="s">
        <v>434</v>
      </c>
      <c r="G114" s="14" t="str">
        <f t="shared" si="10"/>
        <v>นางสาวมาติกา กันต์กวี</v>
      </c>
      <c r="H114" s="1">
        <v>1</v>
      </c>
      <c r="I114" s="14">
        <f t="shared" si="9"/>
        <v>405</v>
      </c>
      <c r="J114" s="14"/>
      <c r="K114" s="15">
        <f t="shared" si="11"/>
        <v>405</v>
      </c>
    </row>
    <row r="115" spans="1:12" s="32" customFormat="1" ht="16.5" customHeight="1" x14ac:dyDescent="0.25">
      <c r="A115" s="9">
        <v>114</v>
      </c>
      <c r="B115" s="32" t="s">
        <v>55</v>
      </c>
      <c r="C115" s="33" t="s">
        <v>9</v>
      </c>
      <c r="D115" s="32" t="s">
        <v>91</v>
      </c>
      <c r="E115" s="32" t="s">
        <v>211</v>
      </c>
      <c r="F115" s="32" t="s">
        <v>212</v>
      </c>
      <c r="G115" s="34" t="str">
        <f t="shared" si="10"/>
        <v>นางณัฏฐาฐิตา มรุตัณฑ์</v>
      </c>
      <c r="H115" s="32">
        <v>1</v>
      </c>
      <c r="I115" s="34">
        <f t="shared" si="9"/>
        <v>405</v>
      </c>
      <c r="J115" s="34"/>
      <c r="K115" s="15">
        <f t="shared" si="11"/>
        <v>405</v>
      </c>
    </row>
    <row r="116" spans="1:12" s="32" customFormat="1" ht="16.5" customHeight="1" x14ac:dyDescent="0.25">
      <c r="A116" s="9">
        <v>115</v>
      </c>
      <c r="B116" s="32" t="s">
        <v>55</v>
      </c>
      <c r="C116" s="33" t="s">
        <v>9</v>
      </c>
      <c r="D116" s="32" t="s">
        <v>90</v>
      </c>
      <c r="E116" s="32" t="s">
        <v>455</v>
      </c>
      <c r="F116" s="32" t="s">
        <v>456</v>
      </c>
      <c r="G116" s="34" t="str">
        <f t="shared" si="10"/>
        <v>นายลิขิต ชววิสุทธิกูล</v>
      </c>
      <c r="H116" s="32">
        <v>1</v>
      </c>
      <c r="I116" s="34">
        <f t="shared" si="9"/>
        <v>405</v>
      </c>
      <c r="J116" s="34"/>
      <c r="K116" s="15">
        <f t="shared" si="11"/>
        <v>405</v>
      </c>
    </row>
    <row r="117" spans="1:12" s="32" customFormat="1" ht="16.5" customHeight="1" x14ac:dyDescent="0.25">
      <c r="A117" s="9">
        <v>116</v>
      </c>
      <c r="B117" s="32" t="s">
        <v>55</v>
      </c>
      <c r="C117" s="33" t="s">
        <v>9</v>
      </c>
      <c r="D117" s="32" t="s">
        <v>98</v>
      </c>
      <c r="E117" s="32" t="s">
        <v>465</v>
      </c>
      <c r="F117" s="32" t="s">
        <v>178</v>
      </c>
      <c r="G117" s="34" t="str">
        <f t="shared" si="10"/>
        <v>นางสาวเหรียญทอง สมศักดิ์</v>
      </c>
      <c r="H117" s="32">
        <v>1</v>
      </c>
      <c r="I117" s="34">
        <f t="shared" si="9"/>
        <v>405</v>
      </c>
      <c r="J117" s="114"/>
      <c r="K117" s="15">
        <f t="shared" si="11"/>
        <v>405</v>
      </c>
    </row>
    <row r="118" spans="1:12" ht="16.5" customHeight="1" x14ac:dyDescent="0.25">
      <c r="A118" s="9">
        <v>117</v>
      </c>
      <c r="B118" t="s">
        <v>55</v>
      </c>
      <c r="C118" s="33" t="s">
        <v>9</v>
      </c>
      <c r="D118" t="s">
        <v>91</v>
      </c>
      <c r="E118" t="s">
        <v>219</v>
      </c>
      <c r="F118" t="s">
        <v>220</v>
      </c>
      <c r="G118" s="14" t="str">
        <f t="shared" si="10"/>
        <v>นางปราถนา จีนาใหม่</v>
      </c>
      <c r="H118">
        <v>1</v>
      </c>
      <c r="I118" s="14">
        <f>SUM($I$3)</f>
        <v>405</v>
      </c>
      <c r="J118" s="21"/>
      <c r="K118" s="15">
        <f t="shared" si="11"/>
        <v>405</v>
      </c>
    </row>
    <row r="119" spans="1:12" ht="16.5" customHeight="1" x14ac:dyDescent="0.25">
      <c r="A119" s="9">
        <v>117</v>
      </c>
      <c r="B119" t="s">
        <v>55</v>
      </c>
      <c r="C119" s="33" t="s">
        <v>9</v>
      </c>
      <c r="D119" s="1" t="s">
        <v>494</v>
      </c>
      <c r="E119" t="s">
        <v>495</v>
      </c>
      <c r="F119" t="s">
        <v>496</v>
      </c>
      <c r="G119" s="14" t="str">
        <f>D119&amp;E119&amp;" "&amp;F119</f>
        <v>นาย อดิศร ดำรงกิจ</v>
      </c>
      <c r="H119">
        <v>2</v>
      </c>
      <c r="I119" s="14">
        <f>SUM($I$3)</f>
        <v>405</v>
      </c>
      <c r="J119" s="21"/>
      <c r="K119" s="15">
        <f>H119*I119</f>
        <v>810</v>
      </c>
      <c r="L119" t="s">
        <v>489</v>
      </c>
    </row>
    <row r="120" spans="1:12" ht="16.5" customHeight="1" x14ac:dyDescent="0.25">
      <c r="A120" s="9">
        <v>118</v>
      </c>
      <c r="B120" t="s">
        <v>55</v>
      </c>
      <c r="C120" s="7" t="s">
        <v>8</v>
      </c>
      <c r="D120" t="s">
        <v>91</v>
      </c>
      <c r="E120" t="s">
        <v>243</v>
      </c>
      <c r="F120" t="s">
        <v>244</v>
      </c>
      <c r="G120" s="14" t="str">
        <f t="shared" si="10"/>
        <v>นางฐปกร วิลาพรรณ</v>
      </c>
      <c r="H120">
        <v>5</v>
      </c>
      <c r="I120" s="14">
        <f t="shared" si="9"/>
        <v>405</v>
      </c>
      <c r="J120" s="21"/>
      <c r="K120" s="15">
        <f t="shared" si="11"/>
        <v>2025</v>
      </c>
    </row>
    <row r="121" spans="1:12" ht="16.5" customHeight="1" x14ac:dyDescent="0.25">
      <c r="A121" s="9">
        <v>119</v>
      </c>
      <c r="B121" t="s">
        <v>55</v>
      </c>
      <c r="C121" s="7" t="s">
        <v>8</v>
      </c>
      <c r="D121" t="s">
        <v>90</v>
      </c>
      <c r="E121" t="s">
        <v>231</v>
      </c>
      <c r="F121" t="s">
        <v>232</v>
      </c>
      <c r="G121" s="14" t="str">
        <f t="shared" si="10"/>
        <v>นายพรเทพ สล่าเพชร</v>
      </c>
      <c r="H121">
        <v>2</v>
      </c>
      <c r="I121" s="14">
        <f t="shared" si="9"/>
        <v>405</v>
      </c>
      <c r="J121" s="21"/>
      <c r="K121" s="15">
        <f t="shared" si="11"/>
        <v>810</v>
      </c>
    </row>
    <row r="122" spans="1:12" s="32" customFormat="1" ht="16.5" customHeight="1" x14ac:dyDescent="0.25">
      <c r="A122" s="9">
        <v>120</v>
      </c>
      <c r="B122" s="32" t="s">
        <v>55</v>
      </c>
      <c r="C122" s="33" t="s">
        <v>9</v>
      </c>
      <c r="D122" s="32" t="s">
        <v>90</v>
      </c>
      <c r="E122" s="32" t="s">
        <v>466</v>
      </c>
      <c r="F122" s="32" t="s">
        <v>467</v>
      </c>
      <c r="G122" s="34" t="str">
        <f t="shared" si="10"/>
        <v>นายแสวง มาละแซม</v>
      </c>
      <c r="H122" s="32">
        <v>1</v>
      </c>
      <c r="I122" s="34">
        <f t="shared" si="9"/>
        <v>405</v>
      </c>
      <c r="J122" s="34"/>
      <c r="K122" s="15">
        <f t="shared" si="11"/>
        <v>405</v>
      </c>
    </row>
    <row r="123" spans="1:12" ht="16.5" customHeight="1" x14ac:dyDescent="0.25">
      <c r="A123" s="9">
        <v>121</v>
      </c>
      <c r="B123" t="s">
        <v>55</v>
      </c>
      <c r="C123" s="7" t="s">
        <v>6</v>
      </c>
      <c r="D123" t="s">
        <v>91</v>
      </c>
      <c r="E123" t="s">
        <v>314</v>
      </c>
      <c r="F123" t="s">
        <v>315</v>
      </c>
      <c r="G123" s="14" t="str">
        <f t="shared" si="10"/>
        <v>นางจันทร์เพ็ญ มะนูญ</v>
      </c>
      <c r="H123">
        <v>1</v>
      </c>
      <c r="I123" s="14">
        <f t="shared" si="9"/>
        <v>405</v>
      </c>
      <c r="J123" s="21"/>
      <c r="K123" s="15">
        <f t="shared" si="11"/>
        <v>405</v>
      </c>
    </row>
    <row r="124" spans="1:12" ht="16.5" customHeight="1" x14ac:dyDescent="0.25">
      <c r="A124" s="9">
        <v>122</v>
      </c>
      <c r="B124" t="s">
        <v>55</v>
      </c>
      <c r="C124" s="7" t="s">
        <v>6</v>
      </c>
      <c r="D124" t="s">
        <v>91</v>
      </c>
      <c r="E124" t="s">
        <v>316</v>
      </c>
      <c r="F124" t="s">
        <v>317</v>
      </c>
      <c r="G124" s="14" t="str">
        <f t="shared" si="10"/>
        <v>นางจันทร์สม ทิศานุรักษ์</v>
      </c>
      <c r="H124">
        <v>1</v>
      </c>
      <c r="I124" s="14">
        <f t="shared" si="9"/>
        <v>405</v>
      </c>
      <c r="J124" s="21"/>
      <c r="K124" s="15">
        <f t="shared" si="11"/>
        <v>405</v>
      </c>
    </row>
    <row r="125" spans="1:12" ht="16.5" customHeight="1" x14ac:dyDescent="0.25">
      <c r="A125" s="9">
        <v>123</v>
      </c>
      <c r="B125" t="s">
        <v>55</v>
      </c>
      <c r="C125" s="7" t="s">
        <v>6</v>
      </c>
      <c r="D125" t="s">
        <v>90</v>
      </c>
      <c r="E125" t="s">
        <v>201</v>
      </c>
      <c r="F125" t="s">
        <v>315</v>
      </c>
      <c r="G125" s="14" t="str">
        <f t="shared" si="10"/>
        <v>นายณรงค์ มะนูญ</v>
      </c>
      <c r="H125">
        <v>1</v>
      </c>
      <c r="I125" s="14">
        <f t="shared" si="9"/>
        <v>405</v>
      </c>
      <c r="J125" s="21"/>
      <c r="K125" s="15">
        <f t="shared" si="11"/>
        <v>405</v>
      </c>
    </row>
    <row r="126" spans="1:12" ht="16.5" customHeight="1" x14ac:dyDescent="0.25">
      <c r="A126" s="9">
        <v>124</v>
      </c>
      <c r="B126" t="s">
        <v>55</v>
      </c>
      <c r="C126" s="7" t="s">
        <v>6</v>
      </c>
      <c r="D126" t="s">
        <v>91</v>
      </c>
      <c r="E126" t="s">
        <v>318</v>
      </c>
      <c r="F126" t="s">
        <v>319</v>
      </c>
      <c r="G126" s="14" t="str">
        <f t="shared" si="10"/>
        <v>นางนงนุช จาแก้ว</v>
      </c>
      <c r="H126">
        <v>1</v>
      </c>
      <c r="I126" s="14">
        <f t="shared" si="9"/>
        <v>405</v>
      </c>
      <c r="J126" s="21"/>
      <c r="K126" s="15">
        <f t="shared" si="11"/>
        <v>405</v>
      </c>
    </row>
    <row r="127" spans="1:12" ht="16.5" customHeight="1" x14ac:dyDescent="0.25">
      <c r="A127" s="9">
        <v>125</v>
      </c>
      <c r="B127" t="s">
        <v>55</v>
      </c>
      <c r="C127" s="7" t="s">
        <v>6</v>
      </c>
      <c r="D127" t="s">
        <v>90</v>
      </c>
      <c r="E127" t="s">
        <v>320</v>
      </c>
      <c r="F127" t="s">
        <v>317</v>
      </c>
      <c r="G127" s="14" t="str">
        <f t="shared" si="10"/>
        <v>นายบุญเริง ทิศานุรักษ์</v>
      </c>
      <c r="H127">
        <v>1</v>
      </c>
      <c r="I127" s="14">
        <f t="shared" si="9"/>
        <v>405</v>
      </c>
      <c r="J127" s="21"/>
      <c r="K127" s="15">
        <f t="shared" si="11"/>
        <v>405</v>
      </c>
    </row>
    <row r="128" spans="1:12" ht="16.5" customHeight="1" x14ac:dyDescent="0.25">
      <c r="A128" s="9">
        <v>126</v>
      </c>
      <c r="B128" t="s">
        <v>55</v>
      </c>
      <c r="C128" s="7" t="s">
        <v>6</v>
      </c>
      <c r="D128" t="s">
        <v>90</v>
      </c>
      <c r="E128" t="s">
        <v>321</v>
      </c>
      <c r="F128" t="s">
        <v>322</v>
      </c>
      <c r="G128" s="14" t="str">
        <f t="shared" si="10"/>
        <v>นายประมวล พลอยกมลชุณห์</v>
      </c>
      <c r="H128">
        <v>1</v>
      </c>
      <c r="I128" s="14">
        <f t="shared" si="9"/>
        <v>405</v>
      </c>
      <c r="J128" s="21"/>
      <c r="K128" s="15">
        <f t="shared" si="11"/>
        <v>405</v>
      </c>
    </row>
    <row r="129" spans="1:11" ht="16.5" customHeight="1" x14ac:dyDescent="0.25">
      <c r="A129" s="9">
        <v>127</v>
      </c>
      <c r="B129" t="s">
        <v>55</v>
      </c>
      <c r="C129" s="7" t="s">
        <v>6</v>
      </c>
      <c r="D129" t="s">
        <v>90</v>
      </c>
      <c r="E129" t="s">
        <v>323</v>
      </c>
      <c r="F129" t="s">
        <v>324</v>
      </c>
      <c r="G129" s="14" t="str">
        <f t="shared" si="10"/>
        <v>นายปรานต์นวัช ขันแก้ว</v>
      </c>
      <c r="H129">
        <v>1</v>
      </c>
      <c r="I129" s="14">
        <f t="shared" ref="I129:I150" si="12">SUM($I$3)</f>
        <v>405</v>
      </c>
      <c r="J129" s="21"/>
      <c r="K129" s="15">
        <f t="shared" si="11"/>
        <v>405</v>
      </c>
    </row>
    <row r="130" spans="1:11" ht="16.5" customHeight="1" x14ac:dyDescent="0.25">
      <c r="A130" s="9">
        <v>128</v>
      </c>
      <c r="B130" t="s">
        <v>55</v>
      </c>
      <c r="C130" s="7" t="s">
        <v>6</v>
      </c>
      <c r="D130" t="s">
        <v>91</v>
      </c>
      <c r="E130" t="s">
        <v>325</v>
      </c>
      <c r="F130" t="s">
        <v>324</v>
      </c>
      <c r="G130" s="14" t="str">
        <f t="shared" si="10"/>
        <v>นางภรณ์ศิณี ขันแก้ว</v>
      </c>
      <c r="H130">
        <v>1</v>
      </c>
      <c r="I130" s="14">
        <f t="shared" si="12"/>
        <v>405</v>
      </c>
      <c r="J130" s="21"/>
      <c r="K130" s="15">
        <f t="shared" si="11"/>
        <v>405</v>
      </c>
    </row>
    <row r="131" spans="1:11" ht="16.5" customHeight="1" x14ac:dyDescent="0.25">
      <c r="A131" s="9">
        <v>129</v>
      </c>
      <c r="B131" t="s">
        <v>55</v>
      </c>
      <c r="C131" s="7" t="s">
        <v>6</v>
      </c>
      <c r="D131" t="s">
        <v>91</v>
      </c>
      <c r="E131" t="s">
        <v>326</v>
      </c>
      <c r="F131" t="s">
        <v>327</v>
      </c>
      <c r="G131" s="14" t="str">
        <f t="shared" ref="G131:G150" si="13">D131&amp;E131&amp;" "&amp;F131</f>
        <v>นางศิริพร วงศ์รุจิไพโรจน์</v>
      </c>
      <c r="H131">
        <v>1</v>
      </c>
      <c r="I131" s="14">
        <f t="shared" si="12"/>
        <v>405</v>
      </c>
      <c r="J131" s="21"/>
      <c r="K131" s="15">
        <f t="shared" ref="K131:K150" si="14">H131*I131</f>
        <v>405</v>
      </c>
    </row>
    <row r="132" spans="1:11" ht="16.5" customHeight="1" x14ac:dyDescent="0.25">
      <c r="A132" s="9">
        <v>130</v>
      </c>
      <c r="B132" t="s">
        <v>55</v>
      </c>
      <c r="C132" s="7" t="s">
        <v>6</v>
      </c>
      <c r="D132" t="s">
        <v>90</v>
      </c>
      <c r="E132" t="s">
        <v>328</v>
      </c>
      <c r="F132" t="s">
        <v>327</v>
      </c>
      <c r="G132" s="14" t="str">
        <f t="shared" si="13"/>
        <v>นายสุจิตต์ วงศ์รุจิไพโรจน์</v>
      </c>
      <c r="H132">
        <v>1</v>
      </c>
      <c r="I132" s="14">
        <f t="shared" si="12"/>
        <v>405</v>
      </c>
      <c r="J132" s="21"/>
      <c r="K132" s="15">
        <f t="shared" si="14"/>
        <v>405</v>
      </c>
    </row>
    <row r="133" spans="1:11" ht="16.5" customHeight="1" x14ac:dyDescent="0.25">
      <c r="A133" s="9">
        <v>131</v>
      </c>
      <c r="B133" t="s">
        <v>55</v>
      </c>
      <c r="C133" s="7" t="s">
        <v>6</v>
      </c>
      <c r="D133" t="s">
        <v>90</v>
      </c>
      <c r="E133" t="s">
        <v>235</v>
      </c>
      <c r="F133" t="s">
        <v>329</v>
      </c>
      <c r="G133" s="14" t="str">
        <f t="shared" si="13"/>
        <v>นายมานิตย์ ธิบุญเรือง</v>
      </c>
      <c r="H133">
        <v>2</v>
      </c>
      <c r="I133" s="14">
        <f t="shared" si="12"/>
        <v>405</v>
      </c>
      <c r="J133" s="21"/>
      <c r="K133" s="15">
        <f t="shared" si="14"/>
        <v>810</v>
      </c>
    </row>
    <row r="134" spans="1:11" ht="16.5" customHeight="1" x14ac:dyDescent="0.25">
      <c r="A134" s="9">
        <v>133</v>
      </c>
      <c r="B134" t="s">
        <v>55</v>
      </c>
      <c r="C134" s="7" t="s">
        <v>40</v>
      </c>
      <c r="D134" t="s">
        <v>91</v>
      </c>
      <c r="E134" t="s">
        <v>330</v>
      </c>
      <c r="F134" t="s">
        <v>331</v>
      </c>
      <c r="G134" s="14" t="str">
        <f t="shared" si="13"/>
        <v>นางณัฐธิดา บัวหนา</v>
      </c>
      <c r="H134">
        <v>1</v>
      </c>
      <c r="I134" s="14">
        <f t="shared" si="12"/>
        <v>405</v>
      </c>
      <c r="J134" s="21"/>
      <c r="K134" s="15">
        <f t="shared" si="14"/>
        <v>405</v>
      </c>
    </row>
    <row r="135" spans="1:11" ht="16.5" customHeight="1" x14ac:dyDescent="0.25">
      <c r="A135" s="9">
        <v>134</v>
      </c>
      <c r="B135" t="s">
        <v>55</v>
      </c>
      <c r="C135" s="7" t="s">
        <v>40</v>
      </c>
      <c r="D135" t="s">
        <v>90</v>
      </c>
      <c r="E135" t="s">
        <v>332</v>
      </c>
      <c r="F135" t="s">
        <v>333</v>
      </c>
      <c r="G135" s="14" t="str">
        <f t="shared" si="13"/>
        <v>นายนิรันดร พัฒนกุล</v>
      </c>
      <c r="H135">
        <v>1</v>
      </c>
      <c r="I135" s="14">
        <f t="shared" si="12"/>
        <v>405</v>
      </c>
      <c r="J135" s="21"/>
      <c r="K135" s="15">
        <f t="shared" si="14"/>
        <v>405</v>
      </c>
    </row>
    <row r="136" spans="1:11" ht="16.5" customHeight="1" x14ac:dyDescent="0.25">
      <c r="A136" s="9">
        <v>135</v>
      </c>
      <c r="B136" t="s">
        <v>55</v>
      </c>
      <c r="C136" s="7" t="s">
        <v>40</v>
      </c>
      <c r="D136" t="s">
        <v>91</v>
      </c>
      <c r="E136" t="s">
        <v>334</v>
      </c>
      <c r="F136" t="s">
        <v>333</v>
      </c>
      <c r="G136" s="14" t="str">
        <f t="shared" si="13"/>
        <v>นางปรียาวรรณ พัฒนกุล</v>
      </c>
      <c r="H136">
        <v>1</v>
      </c>
      <c r="I136" s="14">
        <f t="shared" si="12"/>
        <v>405</v>
      </c>
      <c r="J136" s="21"/>
      <c r="K136" s="15">
        <f t="shared" si="14"/>
        <v>405</v>
      </c>
    </row>
    <row r="137" spans="1:11" ht="16.5" customHeight="1" x14ac:dyDescent="0.25">
      <c r="A137" s="9">
        <v>136</v>
      </c>
      <c r="B137" t="s">
        <v>55</v>
      </c>
      <c r="C137" s="7" t="s">
        <v>40</v>
      </c>
      <c r="D137" t="s">
        <v>90</v>
      </c>
      <c r="E137" t="s">
        <v>335</v>
      </c>
      <c r="F137" t="s">
        <v>331</v>
      </c>
      <c r="G137" s="14" t="str">
        <f t="shared" si="13"/>
        <v>นายภักดี บัวหนา</v>
      </c>
      <c r="H137">
        <v>1</v>
      </c>
      <c r="I137" s="14">
        <f t="shared" si="12"/>
        <v>405</v>
      </c>
      <c r="J137" s="21"/>
      <c r="K137" s="15">
        <f t="shared" si="14"/>
        <v>405</v>
      </c>
    </row>
    <row r="138" spans="1:11" ht="16.5" customHeight="1" x14ac:dyDescent="0.25">
      <c r="A138" s="9">
        <v>137</v>
      </c>
      <c r="B138" t="s">
        <v>55</v>
      </c>
      <c r="C138" s="7" t="s">
        <v>40</v>
      </c>
      <c r="D138" t="s">
        <v>91</v>
      </c>
      <c r="E138" t="s">
        <v>336</v>
      </c>
      <c r="F138" t="s">
        <v>337</v>
      </c>
      <c r="G138" s="14" t="str">
        <f t="shared" si="13"/>
        <v>นางยุพิน สุกันธา</v>
      </c>
      <c r="H138">
        <v>1</v>
      </c>
      <c r="I138" s="14">
        <f t="shared" si="12"/>
        <v>405</v>
      </c>
      <c r="J138" s="21"/>
      <c r="K138" s="15">
        <f t="shared" si="14"/>
        <v>405</v>
      </c>
    </row>
    <row r="139" spans="1:11" ht="16.5" customHeight="1" x14ac:dyDescent="0.25">
      <c r="A139" s="9">
        <v>138</v>
      </c>
      <c r="B139" t="s">
        <v>55</v>
      </c>
      <c r="C139" s="7" t="s">
        <v>40</v>
      </c>
      <c r="D139" t="s">
        <v>91</v>
      </c>
      <c r="E139" t="s">
        <v>285</v>
      </c>
      <c r="F139" t="s">
        <v>338</v>
      </c>
      <c r="G139" s="14" t="str">
        <f t="shared" si="13"/>
        <v>นางวิภา กอนแสง</v>
      </c>
      <c r="H139">
        <v>1</v>
      </c>
      <c r="I139" s="14">
        <f t="shared" si="12"/>
        <v>405</v>
      </c>
      <c r="J139" s="21"/>
      <c r="K139" s="15">
        <f t="shared" si="14"/>
        <v>405</v>
      </c>
    </row>
    <row r="140" spans="1:11" ht="16.5" customHeight="1" x14ac:dyDescent="0.25">
      <c r="A140" s="9">
        <v>139</v>
      </c>
      <c r="B140" t="s">
        <v>55</v>
      </c>
      <c r="C140" s="7" t="s">
        <v>40</v>
      </c>
      <c r="D140" t="s">
        <v>90</v>
      </c>
      <c r="E140" t="s">
        <v>339</v>
      </c>
      <c r="F140" t="s">
        <v>338</v>
      </c>
      <c r="G140" s="14" t="str">
        <f t="shared" si="13"/>
        <v>นายสถิตย์ กอนแสง</v>
      </c>
      <c r="H140">
        <v>1</v>
      </c>
      <c r="I140" s="14">
        <f t="shared" si="12"/>
        <v>405</v>
      </c>
      <c r="J140" s="21"/>
      <c r="K140" s="15">
        <f t="shared" si="14"/>
        <v>405</v>
      </c>
    </row>
    <row r="141" spans="1:11" ht="16.5" customHeight="1" x14ac:dyDescent="0.25">
      <c r="A141" s="9">
        <v>140</v>
      </c>
      <c r="B141" t="s">
        <v>55</v>
      </c>
      <c r="C141" s="7" t="s">
        <v>40</v>
      </c>
      <c r="D141" t="s">
        <v>91</v>
      </c>
      <c r="E141" t="s">
        <v>340</v>
      </c>
      <c r="F141" t="s">
        <v>341</v>
      </c>
      <c r="G141" s="14" t="str">
        <f t="shared" si="13"/>
        <v>นางบุพพัณห์ เมฆพยัพ</v>
      </c>
      <c r="H141">
        <v>2</v>
      </c>
      <c r="I141" s="14">
        <f t="shared" si="12"/>
        <v>405</v>
      </c>
      <c r="J141" s="21"/>
      <c r="K141" s="15">
        <f t="shared" si="14"/>
        <v>810</v>
      </c>
    </row>
    <row r="142" spans="1:11" ht="16.5" customHeight="1" x14ac:dyDescent="0.25">
      <c r="A142" s="9">
        <v>141</v>
      </c>
      <c r="B142" t="s">
        <v>55</v>
      </c>
      <c r="C142" s="7" t="s">
        <v>40</v>
      </c>
      <c r="D142" t="s">
        <v>91</v>
      </c>
      <c r="E142" t="s">
        <v>336</v>
      </c>
      <c r="F142" t="s">
        <v>342</v>
      </c>
      <c r="G142" s="14" t="str">
        <f t="shared" si="13"/>
        <v>นางยุพิน คำปัน</v>
      </c>
      <c r="H142">
        <v>1</v>
      </c>
      <c r="I142" s="14">
        <f t="shared" si="12"/>
        <v>405</v>
      </c>
      <c r="J142" s="21"/>
      <c r="K142" s="15">
        <f t="shared" si="14"/>
        <v>405</v>
      </c>
    </row>
    <row r="143" spans="1:11" ht="16.5" customHeight="1" x14ac:dyDescent="0.25">
      <c r="A143" s="9">
        <v>142</v>
      </c>
      <c r="B143" t="s">
        <v>55</v>
      </c>
      <c r="C143" s="7" t="s">
        <v>62</v>
      </c>
      <c r="D143" t="s">
        <v>90</v>
      </c>
      <c r="E143" t="s">
        <v>344</v>
      </c>
      <c r="F143" t="s">
        <v>345</v>
      </c>
      <c r="G143" s="14" t="str">
        <f t="shared" si="13"/>
        <v>นายชัยเสน แจ่มแจ้ง</v>
      </c>
      <c r="H143">
        <v>2</v>
      </c>
      <c r="I143" s="14">
        <f t="shared" si="12"/>
        <v>405</v>
      </c>
      <c r="J143" s="21"/>
      <c r="K143" s="15">
        <f t="shared" si="14"/>
        <v>810</v>
      </c>
    </row>
    <row r="144" spans="1:11" ht="16.5" customHeight="1" x14ac:dyDescent="0.25">
      <c r="A144" s="9">
        <v>143</v>
      </c>
      <c r="B144" t="s">
        <v>55</v>
      </c>
      <c r="C144" s="7" t="s">
        <v>62</v>
      </c>
      <c r="D144" t="s">
        <v>98</v>
      </c>
      <c r="E144" t="s">
        <v>346</v>
      </c>
      <c r="F144" t="s">
        <v>347</v>
      </c>
      <c r="G144" s="14" t="str">
        <f t="shared" si="13"/>
        <v>นางสาววาสนา ปิยะฤดีวรรณ</v>
      </c>
      <c r="H144">
        <v>2</v>
      </c>
      <c r="I144" s="14">
        <f t="shared" si="12"/>
        <v>405</v>
      </c>
      <c r="J144" s="21"/>
      <c r="K144" s="15">
        <f t="shared" si="14"/>
        <v>810</v>
      </c>
    </row>
    <row r="145" spans="1:11" ht="16.5" customHeight="1" x14ac:dyDescent="0.25">
      <c r="A145" s="9">
        <v>144</v>
      </c>
      <c r="B145" t="s">
        <v>55</v>
      </c>
      <c r="C145" s="7" t="s">
        <v>62</v>
      </c>
      <c r="D145" t="s">
        <v>91</v>
      </c>
      <c r="E145" t="s">
        <v>326</v>
      </c>
      <c r="F145" t="s">
        <v>348</v>
      </c>
      <c r="G145" s="14" t="str">
        <f t="shared" si="13"/>
        <v>นางศิริพร วันวา</v>
      </c>
      <c r="H145">
        <v>5</v>
      </c>
      <c r="I145" s="14">
        <f t="shared" si="12"/>
        <v>405</v>
      </c>
      <c r="J145" s="21"/>
      <c r="K145" s="15">
        <f t="shared" si="14"/>
        <v>2025</v>
      </c>
    </row>
    <row r="146" spans="1:11" ht="16.5" customHeight="1" x14ac:dyDescent="0.25">
      <c r="A146" s="9">
        <v>145</v>
      </c>
      <c r="B146" t="s">
        <v>55</v>
      </c>
      <c r="C146" s="7" t="s">
        <v>66</v>
      </c>
      <c r="D146" t="s">
        <v>90</v>
      </c>
      <c r="E146" t="s">
        <v>349</v>
      </c>
      <c r="F146" t="s">
        <v>350</v>
      </c>
      <c r="G146" s="14" t="str">
        <f t="shared" si="13"/>
        <v>นายจีรนันท์ ยาวิสิทธิ์</v>
      </c>
      <c r="H146">
        <v>1</v>
      </c>
      <c r="I146" s="14">
        <f t="shared" si="12"/>
        <v>405</v>
      </c>
      <c r="J146" s="21"/>
      <c r="K146" s="15">
        <f t="shared" si="14"/>
        <v>405</v>
      </c>
    </row>
    <row r="147" spans="1:11" ht="16.5" customHeight="1" x14ac:dyDescent="0.25">
      <c r="A147" s="9">
        <v>146</v>
      </c>
      <c r="B147" t="s">
        <v>55</v>
      </c>
      <c r="C147" s="7" t="s">
        <v>66</v>
      </c>
      <c r="D147" t="s">
        <v>91</v>
      </c>
      <c r="E147" t="s">
        <v>351</v>
      </c>
      <c r="F147" t="s">
        <v>352</v>
      </c>
      <c r="G147" s="14" t="str">
        <f t="shared" si="13"/>
        <v>นางสาวิตรี แอ่นปัญญา</v>
      </c>
      <c r="H147">
        <v>2</v>
      </c>
      <c r="I147" s="14">
        <f t="shared" si="12"/>
        <v>405</v>
      </c>
      <c r="J147" s="21"/>
      <c r="K147" s="15">
        <f t="shared" si="14"/>
        <v>810</v>
      </c>
    </row>
    <row r="148" spans="1:11" ht="16.5" customHeight="1" x14ac:dyDescent="0.25">
      <c r="A148" s="9">
        <v>147</v>
      </c>
      <c r="B148" t="s">
        <v>55</v>
      </c>
      <c r="C148" s="7" t="s">
        <v>66</v>
      </c>
      <c r="D148" t="s">
        <v>91</v>
      </c>
      <c r="E148" t="s">
        <v>353</v>
      </c>
      <c r="F148" t="s">
        <v>354</v>
      </c>
      <c r="G148" s="14" t="str">
        <f t="shared" si="13"/>
        <v>นางสุภาภรณ์ อินทมา</v>
      </c>
      <c r="H148">
        <v>2</v>
      </c>
      <c r="I148" s="14">
        <f t="shared" si="12"/>
        <v>405</v>
      </c>
      <c r="J148" s="21"/>
      <c r="K148" s="15">
        <f t="shared" si="14"/>
        <v>810</v>
      </c>
    </row>
    <row r="149" spans="1:11" ht="16.5" customHeight="1" x14ac:dyDescent="0.25">
      <c r="A149" s="9">
        <v>148</v>
      </c>
      <c r="B149" t="s">
        <v>55</v>
      </c>
      <c r="C149" s="7" t="s">
        <v>66</v>
      </c>
      <c r="D149" t="s">
        <v>98</v>
      </c>
      <c r="E149" t="s">
        <v>355</v>
      </c>
      <c r="F149" t="s">
        <v>356</v>
      </c>
      <c r="G149" s="14" t="str">
        <f t="shared" si="13"/>
        <v>นางสาวพัฒนาพร พวงสายใจ</v>
      </c>
      <c r="H149">
        <v>3</v>
      </c>
      <c r="I149" s="14">
        <f t="shared" si="12"/>
        <v>405</v>
      </c>
      <c r="J149" s="21"/>
      <c r="K149" s="15">
        <f t="shared" si="14"/>
        <v>1215</v>
      </c>
    </row>
    <row r="150" spans="1:11" ht="16.5" customHeight="1" x14ac:dyDescent="0.25">
      <c r="A150" s="9">
        <v>149</v>
      </c>
      <c r="B150" t="s">
        <v>55</v>
      </c>
      <c r="C150" s="7" t="s">
        <v>66</v>
      </c>
      <c r="D150" t="s">
        <v>90</v>
      </c>
      <c r="E150" t="s">
        <v>357</v>
      </c>
      <c r="F150" t="s">
        <v>358</v>
      </c>
      <c r="G150" s="14" t="str">
        <f t="shared" si="13"/>
        <v>นายเปรม ศรีวิชัยลำพรรณ์</v>
      </c>
      <c r="H150">
        <v>3</v>
      </c>
      <c r="I150" s="14">
        <f t="shared" si="12"/>
        <v>405</v>
      </c>
      <c r="J150" s="21"/>
      <c r="K150" s="15">
        <f t="shared" si="14"/>
        <v>1215</v>
      </c>
    </row>
    <row r="151" spans="1:11" ht="16.5" customHeight="1" x14ac:dyDescent="0.25">
      <c r="A151" s="9"/>
    </row>
    <row r="153" spans="1:11" ht="16.5" customHeight="1" x14ac:dyDescent="0.25">
      <c r="A153" s="9"/>
    </row>
    <row r="154" spans="1:11" ht="20.100000000000001" customHeight="1" x14ac:dyDescent="0.25">
      <c r="H154" s="17">
        <f>SUM(H4:H153)</f>
        <v>187</v>
      </c>
      <c r="I154" s="17"/>
      <c r="J154" s="118">
        <f>SUM(J4:J153)</f>
        <v>0</v>
      </c>
      <c r="K154" s="18">
        <f>SUM(K4:K153)</f>
        <v>75735</v>
      </c>
    </row>
    <row r="155" spans="1:11" ht="20.100000000000001" customHeight="1" x14ac:dyDescent="0.25">
      <c r="H155" s="19" t="s">
        <v>83</v>
      </c>
      <c r="I155" s="19"/>
      <c r="J155" s="28"/>
      <c r="K155" s="19" t="s">
        <v>84</v>
      </c>
    </row>
    <row r="157" spans="1:11" ht="16.5" customHeight="1" x14ac:dyDescent="0.25">
      <c r="K157" s="5"/>
    </row>
  </sheetData>
  <phoneticPr fontId="3" type="noConversion"/>
  <printOptions gridLines="1"/>
  <pageMargins left="0.19685039370078741" right="0.19685039370078741" top="0.52" bottom="0.32" header="0.51181102362204722" footer="0.3"/>
  <pageSetup paperSize="9"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CEFA0-7EBB-4E2C-B933-70BBCE07147D}">
  <dimension ref="A2:J26"/>
  <sheetViews>
    <sheetView zoomScaleNormal="100" workbookViewId="0">
      <selection activeCell="H23" sqref="H23"/>
    </sheetView>
  </sheetViews>
  <sheetFormatPr defaultRowHeight="16.5" customHeight="1" x14ac:dyDescent="0.25"/>
  <cols>
    <col min="1" max="1" width="5.6640625" customWidth="1"/>
    <col min="2" max="2" width="15.6640625" customWidth="1"/>
    <col min="3" max="3" width="22.6640625" style="7" customWidth="1"/>
    <col min="4" max="4" width="10.6640625" customWidth="1"/>
    <col min="5" max="6" width="15.6640625" customWidth="1"/>
    <col min="7" max="7" width="27.5546875" bestFit="1" customWidth="1"/>
    <col min="8" max="10" width="14.6640625" customWidth="1"/>
  </cols>
  <sheetData>
    <row r="2" spans="1:10" ht="16.5" customHeight="1" x14ac:dyDescent="0.25">
      <c r="B2" t="s">
        <v>77</v>
      </c>
      <c r="C2" s="7" t="s">
        <v>78</v>
      </c>
      <c r="D2" t="s">
        <v>85</v>
      </c>
      <c r="E2" t="s">
        <v>86</v>
      </c>
      <c r="F2" t="s">
        <v>87</v>
      </c>
      <c r="G2" s="13"/>
      <c r="H2" s="13" t="s">
        <v>88</v>
      </c>
      <c r="I2" s="8" t="s">
        <v>89</v>
      </c>
      <c r="J2" s="13" t="s">
        <v>80</v>
      </c>
    </row>
    <row r="3" spans="1:10" ht="15.75" customHeight="1" x14ac:dyDescent="0.25">
      <c r="G3" s="13"/>
      <c r="H3" s="13"/>
      <c r="I3" s="13">
        <v>405</v>
      </c>
      <c r="J3" s="13"/>
    </row>
    <row r="4" spans="1:10" ht="16.5" customHeight="1" x14ac:dyDescent="0.25">
      <c r="A4" s="9">
        <v>1</v>
      </c>
      <c r="B4" t="s">
        <v>46</v>
      </c>
      <c r="C4" s="7" t="s">
        <v>440</v>
      </c>
      <c r="D4" t="s">
        <v>91</v>
      </c>
      <c r="E4" t="s">
        <v>359</v>
      </c>
      <c r="F4" t="s">
        <v>360</v>
      </c>
      <c r="G4" s="14" t="str">
        <f t="shared" ref="G4:G20" si="0">D4&amp;E4&amp;" "&amp;F4</f>
        <v>นางจิราพรรณ โศภนะศุกร์</v>
      </c>
      <c r="H4">
        <v>1</v>
      </c>
      <c r="I4" s="14">
        <f t="shared" ref="I4:I20" si="1">SUM($I$3)</f>
        <v>405</v>
      </c>
      <c r="J4" s="15">
        <f t="shared" ref="J4:J20" si="2">H4*I4</f>
        <v>405</v>
      </c>
    </row>
    <row r="5" spans="1:10" ht="16.5" customHeight="1" x14ac:dyDescent="0.25">
      <c r="A5" s="9">
        <v>2</v>
      </c>
      <c r="B5" t="s">
        <v>46</v>
      </c>
      <c r="C5" s="7" t="s">
        <v>440</v>
      </c>
      <c r="D5" t="s">
        <v>91</v>
      </c>
      <c r="E5" t="s">
        <v>361</v>
      </c>
      <c r="F5" t="s">
        <v>362</v>
      </c>
      <c r="G5" s="14" t="str">
        <f t="shared" si="0"/>
        <v>นางชนันท์วิไล ธงเชื้อ</v>
      </c>
      <c r="H5">
        <v>1</v>
      </c>
      <c r="I5" s="14">
        <f t="shared" si="1"/>
        <v>405</v>
      </c>
      <c r="J5" s="15">
        <f t="shared" si="2"/>
        <v>405</v>
      </c>
    </row>
    <row r="6" spans="1:10" ht="16.5" customHeight="1" x14ac:dyDescent="0.25">
      <c r="A6" s="9">
        <v>3</v>
      </c>
      <c r="B6" t="s">
        <v>46</v>
      </c>
      <c r="C6" s="7" t="s">
        <v>440</v>
      </c>
      <c r="D6" t="s">
        <v>90</v>
      </c>
      <c r="E6" t="s">
        <v>363</v>
      </c>
      <c r="F6" t="s">
        <v>364</v>
      </c>
      <c r="G6" s="14" t="str">
        <f t="shared" si="0"/>
        <v>นายชูชีพ มูลสถาน</v>
      </c>
      <c r="H6">
        <v>1</v>
      </c>
      <c r="I6" s="14">
        <f t="shared" si="1"/>
        <v>405</v>
      </c>
      <c r="J6" s="15">
        <f t="shared" si="2"/>
        <v>405</v>
      </c>
    </row>
    <row r="7" spans="1:10" ht="16.5" customHeight="1" x14ac:dyDescent="0.25">
      <c r="A7" s="9">
        <v>4</v>
      </c>
      <c r="B7" t="s">
        <v>46</v>
      </c>
      <c r="C7" s="7" t="s">
        <v>440</v>
      </c>
      <c r="D7" t="s">
        <v>90</v>
      </c>
      <c r="E7" t="s">
        <v>365</v>
      </c>
      <c r="F7" t="s">
        <v>366</v>
      </c>
      <c r="G7" s="14" t="str">
        <f t="shared" si="0"/>
        <v>นายนคร เตชาวงศ์</v>
      </c>
      <c r="H7">
        <v>1</v>
      </c>
      <c r="I7" s="14">
        <f t="shared" si="1"/>
        <v>405</v>
      </c>
      <c r="J7" s="15">
        <f t="shared" si="2"/>
        <v>405</v>
      </c>
    </row>
    <row r="8" spans="1:10" ht="16.5" customHeight="1" x14ac:dyDescent="0.25">
      <c r="A8" s="9">
        <v>5</v>
      </c>
      <c r="B8" t="s">
        <v>46</v>
      </c>
      <c r="C8" s="7" t="s">
        <v>440</v>
      </c>
      <c r="D8" t="s">
        <v>91</v>
      </c>
      <c r="E8" t="s">
        <v>318</v>
      </c>
      <c r="F8" t="s">
        <v>367</v>
      </c>
      <c r="G8" s="14" t="str">
        <f t="shared" si="0"/>
        <v>นางนงนุช ไกรงาม</v>
      </c>
      <c r="H8">
        <v>1</v>
      </c>
      <c r="I8" s="14">
        <f t="shared" si="1"/>
        <v>405</v>
      </c>
      <c r="J8" s="15">
        <f t="shared" si="2"/>
        <v>405</v>
      </c>
    </row>
    <row r="9" spans="1:10" ht="16.5" customHeight="1" x14ac:dyDescent="0.25">
      <c r="A9" s="9">
        <v>6</v>
      </c>
      <c r="B9" t="s">
        <v>46</v>
      </c>
      <c r="C9" s="7" t="s">
        <v>440</v>
      </c>
      <c r="D9" t="s">
        <v>98</v>
      </c>
      <c r="E9" t="s">
        <v>368</v>
      </c>
      <c r="F9" t="s">
        <v>369</v>
      </c>
      <c r="G9" s="14" t="str">
        <f t="shared" si="0"/>
        <v>นางสาวนันธิกานต์ ไชยชาววงค์</v>
      </c>
      <c r="H9">
        <v>1</v>
      </c>
      <c r="I9" s="14">
        <f t="shared" si="1"/>
        <v>405</v>
      </c>
      <c r="J9" s="15">
        <f t="shared" si="2"/>
        <v>405</v>
      </c>
    </row>
    <row r="10" spans="1:10" ht="16.5" customHeight="1" x14ac:dyDescent="0.25">
      <c r="A10" s="9">
        <v>7</v>
      </c>
      <c r="B10" t="s">
        <v>46</v>
      </c>
      <c r="C10" s="7" t="s">
        <v>440</v>
      </c>
      <c r="D10" t="s">
        <v>90</v>
      </c>
      <c r="E10" t="s">
        <v>162</v>
      </c>
      <c r="F10" t="s">
        <v>370</v>
      </c>
      <c r="G10" s="14" t="str">
        <f t="shared" si="0"/>
        <v>นายประเสริฐ สุภา</v>
      </c>
      <c r="H10">
        <v>1</v>
      </c>
      <c r="I10" s="14">
        <f t="shared" si="1"/>
        <v>405</v>
      </c>
      <c r="J10" s="15">
        <f t="shared" si="2"/>
        <v>405</v>
      </c>
    </row>
    <row r="11" spans="1:10" ht="16.5" customHeight="1" x14ac:dyDescent="0.25">
      <c r="A11" s="9">
        <v>8</v>
      </c>
      <c r="B11" t="s">
        <v>46</v>
      </c>
      <c r="C11" s="7" t="s">
        <v>440</v>
      </c>
      <c r="D11" t="s">
        <v>91</v>
      </c>
      <c r="E11" t="s">
        <v>371</v>
      </c>
      <c r="F11" t="s">
        <v>372</v>
      </c>
      <c r="G11" s="14" t="str">
        <f t="shared" si="0"/>
        <v>นางพรทิพย์ วงค์ชรัตน์</v>
      </c>
      <c r="H11">
        <v>1</v>
      </c>
      <c r="I11" s="14">
        <f t="shared" si="1"/>
        <v>405</v>
      </c>
      <c r="J11" s="15">
        <f t="shared" si="2"/>
        <v>405</v>
      </c>
    </row>
    <row r="12" spans="1:10" ht="16.5" customHeight="1" x14ac:dyDescent="0.25">
      <c r="A12" s="9">
        <v>9</v>
      </c>
      <c r="B12" t="s">
        <v>46</v>
      </c>
      <c r="C12" s="7" t="s">
        <v>440</v>
      </c>
      <c r="D12" t="s">
        <v>90</v>
      </c>
      <c r="E12" t="s">
        <v>373</v>
      </c>
      <c r="F12" t="s">
        <v>374</v>
      </c>
      <c r="G12" s="14" t="str">
        <f t="shared" si="0"/>
        <v>นายพันทิพย์ ชมภูเทศ</v>
      </c>
      <c r="H12">
        <v>1</v>
      </c>
      <c r="I12" s="14">
        <f t="shared" si="1"/>
        <v>405</v>
      </c>
      <c r="J12" s="15">
        <f t="shared" si="2"/>
        <v>405</v>
      </c>
    </row>
    <row r="13" spans="1:10" ht="16.5" customHeight="1" x14ac:dyDescent="0.25">
      <c r="A13" s="9">
        <v>10</v>
      </c>
      <c r="B13" t="s">
        <v>46</v>
      </c>
      <c r="C13" s="7" t="s">
        <v>440</v>
      </c>
      <c r="D13" t="s">
        <v>91</v>
      </c>
      <c r="E13" t="s">
        <v>375</v>
      </c>
      <c r="F13" t="s">
        <v>376</v>
      </c>
      <c r="G13" s="14" t="str">
        <f t="shared" si="0"/>
        <v>นางเพ็ญศรี มีชัย</v>
      </c>
      <c r="H13">
        <v>1</v>
      </c>
      <c r="I13" s="14">
        <f t="shared" si="1"/>
        <v>405</v>
      </c>
      <c r="J13" s="15">
        <f t="shared" si="2"/>
        <v>405</v>
      </c>
    </row>
    <row r="14" spans="1:10" ht="16.5" customHeight="1" x14ac:dyDescent="0.25">
      <c r="A14" s="9">
        <v>11</v>
      </c>
      <c r="B14" t="s">
        <v>46</v>
      </c>
      <c r="C14" s="7" t="s">
        <v>440</v>
      </c>
      <c r="D14" t="s">
        <v>98</v>
      </c>
      <c r="E14" t="s">
        <v>377</v>
      </c>
      <c r="F14" t="s">
        <v>378</v>
      </c>
      <c r="G14" s="14" t="str">
        <f t="shared" si="0"/>
        <v>นางสาววริสา ปลื้มฤดี</v>
      </c>
      <c r="H14">
        <v>1</v>
      </c>
      <c r="I14" s="14">
        <f t="shared" si="1"/>
        <v>405</v>
      </c>
      <c r="J14" s="15">
        <f t="shared" si="2"/>
        <v>405</v>
      </c>
    </row>
    <row r="15" spans="1:10" ht="16.5" customHeight="1" x14ac:dyDescent="0.25">
      <c r="A15" s="9">
        <v>12</v>
      </c>
      <c r="B15" t="s">
        <v>46</v>
      </c>
      <c r="C15" s="7" t="s">
        <v>440</v>
      </c>
      <c r="D15" t="s">
        <v>91</v>
      </c>
      <c r="E15" t="s">
        <v>379</v>
      </c>
      <c r="F15" t="s">
        <v>380</v>
      </c>
      <c r="G15" s="14" t="str">
        <f t="shared" si="0"/>
        <v>นางสายทอง กาวิละ</v>
      </c>
      <c r="H15">
        <v>1</v>
      </c>
      <c r="I15" s="14">
        <f t="shared" si="1"/>
        <v>405</v>
      </c>
      <c r="J15" s="15">
        <f t="shared" si="2"/>
        <v>405</v>
      </c>
    </row>
    <row r="16" spans="1:10" ht="16.5" customHeight="1" x14ac:dyDescent="0.25">
      <c r="A16" s="9">
        <v>13</v>
      </c>
      <c r="B16" t="s">
        <v>46</v>
      </c>
      <c r="C16" s="7" t="s">
        <v>440</v>
      </c>
      <c r="D16" t="s">
        <v>90</v>
      </c>
      <c r="E16" t="s">
        <v>381</v>
      </c>
      <c r="F16" t="s">
        <v>382</v>
      </c>
      <c r="G16" s="14" t="str">
        <f t="shared" si="0"/>
        <v>นายเสถียน กัลยาณกุล</v>
      </c>
      <c r="H16">
        <v>1</v>
      </c>
      <c r="I16" s="14">
        <f t="shared" si="1"/>
        <v>405</v>
      </c>
      <c r="J16" s="15">
        <f t="shared" si="2"/>
        <v>405</v>
      </c>
    </row>
    <row r="17" spans="1:10" ht="16.5" customHeight="1" x14ac:dyDescent="0.25">
      <c r="A17" s="9">
        <v>14</v>
      </c>
      <c r="B17" t="s">
        <v>46</v>
      </c>
      <c r="C17" s="7" t="s">
        <v>440</v>
      </c>
      <c r="D17" t="s">
        <v>91</v>
      </c>
      <c r="E17" t="s">
        <v>383</v>
      </c>
      <c r="F17" t="s">
        <v>384</v>
      </c>
      <c r="G17" s="14" t="str">
        <f t="shared" si="0"/>
        <v>นางอุรี โยริยะ</v>
      </c>
      <c r="H17">
        <v>1</v>
      </c>
      <c r="I17" s="14">
        <f t="shared" si="1"/>
        <v>405</v>
      </c>
      <c r="J17" s="15">
        <f t="shared" si="2"/>
        <v>405</v>
      </c>
    </row>
    <row r="18" spans="1:10" ht="16.5" customHeight="1" x14ac:dyDescent="0.25">
      <c r="A18" s="9">
        <v>15</v>
      </c>
      <c r="B18" t="s">
        <v>46</v>
      </c>
      <c r="C18" s="7" t="s">
        <v>67</v>
      </c>
      <c r="D18" t="s">
        <v>90</v>
      </c>
      <c r="E18" t="s">
        <v>385</v>
      </c>
      <c r="F18" t="s">
        <v>386</v>
      </c>
      <c r="G18" s="14" t="str">
        <f t="shared" si="0"/>
        <v>นายทรงชัย กันธะวงค์</v>
      </c>
      <c r="H18">
        <v>1</v>
      </c>
      <c r="I18" s="14">
        <f t="shared" si="1"/>
        <v>405</v>
      </c>
      <c r="J18" s="15">
        <f t="shared" si="2"/>
        <v>405</v>
      </c>
    </row>
    <row r="19" spans="1:10" ht="16.5" customHeight="1" x14ac:dyDescent="0.25">
      <c r="A19" s="9">
        <v>16</v>
      </c>
      <c r="B19" t="s">
        <v>46</v>
      </c>
      <c r="C19" s="7" t="s">
        <v>67</v>
      </c>
      <c r="D19" t="s">
        <v>91</v>
      </c>
      <c r="E19" t="s">
        <v>387</v>
      </c>
      <c r="F19" t="s">
        <v>388</v>
      </c>
      <c r="G19" s="14" t="str">
        <f t="shared" si="0"/>
        <v>นางสุพรรณี ฟองเงิน</v>
      </c>
      <c r="H19">
        <v>1</v>
      </c>
      <c r="I19" s="14">
        <f t="shared" si="1"/>
        <v>405</v>
      </c>
      <c r="J19" s="15">
        <f t="shared" si="2"/>
        <v>405</v>
      </c>
    </row>
    <row r="20" spans="1:10" ht="16.5" customHeight="1" x14ac:dyDescent="0.25">
      <c r="A20" s="9">
        <v>17</v>
      </c>
      <c r="B20" t="s">
        <v>46</v>
      </c>
      <c r="C20" s="7" t="s">
        <v>67</v>
      </c>
      <c r="D20" t="s">
        <v>91</v>
      </c>
      <c r="E20" t="s">
        <v>389</v>
      </c>
      <c r="F20" t="s">
        <v>390</v>
      </c>
      <c r="G20" s="14" t="str">
        <f t="shared" si="0"/>
        <v>นางออมสิน บุญวงษ์</v>
      </c>
      <c r="H20">
        <v>3</v>
      </c>
      <c r="I20" s="14">
        <f t="shared" si="1"/>
        <v>405</v>
      </c>
      <c r="J20" s="15">
        <f t="shared" si="2"/>
        <v>1215</v>
      </c>
    </row>
    <row r="23" spans="1:10" ht="20.100000000000001" customHeight="1" x14ac:dyDescent="0.25">
      <c r="H23" s="17">
        <f>SUM(H4:H22)</f>
        <v>19</v>
      </c>
      <c r="I23" s="17"/>
      <c r="J23" s="18">
        <f>SUM(J4:J22)</f>
        <v>7695</v>
      </c>
    </row>
    <row r="24" spans="1:10" ht="20.100000000000001" customHeight="1" x14ac:dyDescent="0.25">
      <c r="H24" s="19" t="s">
        <v>83</v>
      </c>
      <c r="I24" s="19"/>
      <c r="J24" s="19" t="s">
        <v>84</v>
      </c>
    </row>
    <row r="26" spans="1:10" ht="16.5" customHeight="1" x14ac:dyDescent="0.25">
      <c r="J26" s="5"/>
    </row>
  </sheetData>
  <phoneticPr fontId="5" type="noConversion"/>
  <printOptions gridLines="1"/>
  <pageMargins left="0.24" right="0.3" top="0.74803149606299213" bottom="0.31496062992125984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C0BC9-57FB-4532-9D32-2EB2C16C9C8F}">
  <dimension ref="A2:L19"/>
  <sheetViews>
    <sheetView workbookViewId="0">
      <selection activeCell="H16" sqref="H16"/>
    </sheetView>
  </sheetViews>
  <sheetFormatPr defaultRowHeight="16.5" customHeight="1" x14ac:dyDescent="0.25"/>
  <cols>
    <col min="1" max="1" width="5.6640625" customWidth="1"/>
    <col min="2" max="2" width="15.6640625" customWidth="1"/>
    <col min="3" max="3" width="22.6640625" style="7" customWidth="1"/>
    <col min="4" max="4" width="10.6640625" customWidth="1"/>
    <col min="5" max="6" width="15.6640625" customWidth="1"/>
    <col min="7" max="7" width="27.5546875" bestFit="1" customWidth="1"/>
    <col min="8" max="10" width="14.6640625" customWidth="1"/>
    <col min="11" max="11" width="21.44140625" bestFit="1" customWidth="1"/>
    <col min="12" max="12" width="27.44140625" bestFit="1" customWidth="1"/>
  </cols>
  <sheetData>
    <row r="2" spans="1:12" ht="16.5" customHeight="1" x14ac:dyDescent="0.25">
      <c r="B2" t="s">
        <v>77</v>
      </c>
      <c r="C2" s="7" t="s">
        <v>78</v>
      </c>
      <c r="D2" t="s">
        <v>85</v>
      </c>
      <c r="E2" t="s">
        <v>86</v>
      </c>
      <c r="F2" t="s">
        <v>87</v>
      </c>
      <c r="G2" s="13"/>
      <c r="H2" s="13" t="s">
        <v>88</v>
      </c>
      <c r="I2" s="8" t="s">
        <v>89</v>
      </c>
      <c r="J2" s="13" t="s">
        <v>80</v>
      </c>
    </row>
    <row r="3" spans="1:12" ht="15.75" customHeight="1" x14ac:dyDescent="0.25">
      <c r="G3" s="13"/>
      <c r="H3" s="13"/>
      <c r="I3" s="13">
        <v>405</v>
      </c>
      <c r="J3" s="13"/>
    </row>
    <row r="4" spans="1:12" ht="16.5" customHeight="1" x14ac:dyDescent="0.25">
      <c r="A4" s="9">
        <v>1</v>
      </c>
      <c r="B4" t="s">
        <v>47</v>
      </c>
      <c r="C4" s="7" t="s">
        <v>61</v>
      </c>
      <c r="D4" t="s">
        <v>98</v>
      </c>
      <c r="E4" t="s">
        <v>391</v>
      </c>
      <c r="F4" t="s">
        <v>392</v>
      </c>
      <c r="G4" s="14" t="str">
        <f t="shared" ref="G4:G10" si="0">D4&amp;E4&amp;" "&amp;F4</f>
        <v>นางสาวกรกานต์ มโนจา</v>
      </c>
      <c r="H4">
        <v>2</v>
      </c>
      <c r="I4" s="14">
        <f t="shared" ref="I4:I10" si="1">SUM($I$3)</f>
        <v>405</v>
      </c>
      <c r="J4" s="15">
        <f t="shared" ref="J4:J10" si="2">H4*I4</f>
        <v>810</v>
      </c>
      <c r="K4" s="1" t="s">
        <v>450</v>
      </c>
    </row>
    <row r="5" spans="1:12" ht="16.5" customHeight="1" x14ac:dyDescent="0.25">
      <c r="A5" s="9">
        <v>2</v>
      </c>
      <c r="B5" t="s">
        <v>47</v>
      </c>
      <c r="C5" s="7" t="s">
        <v>61</v>
      </c>
      <c r="D5" t="s">
        <v>91</v>
      </c>
      <c r="E5" t="s">
        <v>393</v>
      </c>
      <c r="F5" t="s">
        <v>394</v>
      </c>
      <c r="G5" s="14" t="str">
        <f t="shared" si="0"/>
        <v>นางเกี๋ยง เต๋จา</v>
      </c>
      <c r="H5">
        <v>1</v>
      </c>
      <c r="I5" s="14">
        <f t="shared" si="1"/>
        <v>405</v>
      </c>
      <c r="J5" s="15">
        <f t="shared" si="2"/>
        <v>405</v>
      </c>
    </row>
    <row r="6" spans="1:12" ht="16.5" customHeight="1" x14ac:dyDescent="0.25">
      <c r="A6" s="9">
        <v>3</v>
      </c>
      <c r="B6" t="s">
        <v>47</v>
      </c>
      <c r="C6" s="7" t="s">
        <v>61</v>
      </c>
      <c r="D6" t="s">
        <v>91</v>
      </c>
      <c r="E6" t="s">
        <v>150</v>
      </c>
      <c r="F6" t="s">
        <v>202</v>
      </c>
      <c r="G6" s="14" t="str">
        <f t="shared" si="0"/>
        <v>นางทัศนีย์ ดวงแก้ว</v>
      </c>
      <c r="H6">
        <v>1</v>
      </c>
      <c r="I6" s="14">
        <f t="shared" si="1"/>
        <v>405</v>
      </c>
      <c r="J6" s="15">
        <f t="shared" si="2"/>
        <v>405</v>
      </c>
    </row>
    <row r="7" spans="1:12" ht="16.5" customHeight="1" x14ac:dyDescent="0.25">
      <c r="A7" s="9">
        <v>4</v>
      </c>
      <c r="B7" t="s">
        <v>47</v>
      </c>
      <c r="C7" s="7" t="s">
        <v>61</v>
      </c>
      <c r="D7" t="s">
        <v>98</v>
      </c>
      <c r="E7" t="s">
        <v>395</v>
      </c>
      <c r="F7" t="s">
        <v>394</v>
      </c>
      <c r="G7" s="14" t="str">
        <f t="shared" si="0"/>
        <v>นางสาวลักษิกา เต๋จา</v>
      </c>
      <c r="H7">
        <v>2</v>
      </c>
      <c r="I7" s="14">
        <f t="shared" si="1"/>
        <v>405</v>
      </c>
      <c r="J7" s="15">
        <f t="shared" si="2"/>
        <v>810</v>
      </c>
    </row>
    <row r="8" spans="1:12" ht="16.5" customHeight="1" x14ac:dyDescent="0.25">
      <c r="A8" s="9">
        <v>5</v>
      </c>
      <c r="B8" t="s">
        <v>47</v>
      </c>
      <c r="C8" s="7" t="s">
        <v>61</v>
      </c>
      <c r="D8" t="s">
        <v>91</v>
      </c>
      <c r="E8" t="s">
        <v>398</v>
      </c>
      <c r="F8" t="s">
        <v>399</v>
      </c>
      <c r="G8" s="14" t="str">
        <f t="shared" si="0"/>
        <v>นางพรรณี ผัดดี</v>
      </c>
      <c r="H8">
        <v>4</v>
      </c>
      <c r="I8" s="14">
        <f t="shared" si="1"/>
        <v>405</v>
      </c>
      <c r="J8" s="15">
        <f t="shared" si="2"/>
        <v>1620</v>
      </c>
      <c r="K8" s="31" t="s">
        <v>459</v>
      </c>
    </row>
    <row r="9" spans="1:12" ht="16.5" customHeight="1" x14ac:dyDescent="0.25">
      <c r="A9" s="9">
        <v>6</v>
      </c>
      <c r="B9" t="s">
        <v>47</v>
      </c>
      <c r="C9" s="7" t="s">
        <v>61</v>
      </c>
      <c r="D9" t="s">
        <v>91</v>
      </c>
      <c r="E9" t="s">
        <v>400</v>
      </c>
      <c r="F9" t="s">
        <v>401</v>
      </c>
      <c r="G9" s="14" t="str">
        <f t="shared" si="0"/>
        <v>นางชะโลม ศรีทอน</v>
      </c>
      <c r="H9">
        <v>4</v>
      </c>
      <c r="I9" s="14">
        <f t="shared" si="1"/>
        <v>405</v>
      </c>
      <c r="J9" s="15">
        <f t="shared" si="2"/>
        <v>1620</v>
      </c>
      <c r="K9" t="s">
        <v>449</v>
      </c>
    </row>
    <row r="10" spans="1:12" s="1" customFormat="1" ht="16.5" customHeight="1" x14ac:dyDescent="0.25">
      <c r="A10" s="9">
        <v>7</v>
      </c>
      <c r="B10" s="1" t="s">
        <v>47</v>
      </c>
      <c r="C10" s="29" t="s">
        <v>61</v>
      </c>
      <c r="D10" s="1" t="s">
        <v>90</v>
      </c>
      <c r="E10" s="1" t="s">
        <v>429</v>
      </c>
      <c r="F10" s="1" t="s">
        <v>430</v>
      </c>
      <c r="G10" s="14" t="str">
        <f t="shared" si="0"/>
        <v>นายธนกฤต อนุฤทธิ์</v>
      </c>
      <c r="H10" s="1">
        <v>1</v>
      </c>
      <c r="I10" s="14">
        <f t="shared" si="1"/>
        <v>405</v>
      </c>
      <c r="J10" s="15">
        <f t="shared" si="2"/>
        <v>405</v>
      </c>
    </row>
    <row r="11" spans="1:12" s="32" customFormat="1" ht="16.5" customHeight="1" x14ac:dyDescent="0.25">
      <c r="A11" s="9">
        <v>8</v>
      </c>
      <c r="B11" s="32" t="s">
        <v>47</v>
      </c>
      <c r="C11" s="33" t="s">
        <v>61</v>
      </c>
      <c r="D11" s="32" t="s">
        <v>98</v>
      </c>
      <c r="E11" s="32" t="s">
        <v>396</v>
      </c>
      <c r="F11" s="32" t="s">
        <v>397</v>
      </c>
      <c r="G11" s="34" t="str">
        <f>D11&amp;E11&amp;" "&amp;F11</f>
        <v>นางสาวสุทธิฬักษณ์ ใจแก้ว</v>
      </c>
      <c r="H11" s="32">
        <v>2</v>
      </c>
      <c r="I11" s="34">
        <f>SUM(แม่วาง!$I$3)</f>
        <v>405</v>
      </c>
      <c r="J11" s="35">
        <f>H11*I11</f>
        <v>810</v>
      </c>
      <c r="K11" s="32" t="s">
        <v>460</v>
      </c>
    </row>
    <row r="12" spans="1:12" s="32" customFormat="1" ht="16.5" customHeight="1" x14ac:dyDescent="0.25">
      <c r="A12" s="36">
        <v>9</v>
      </c>
      <c r="B12" s="32" t="s">
        <v>47</v>
      </c>
      <c r="C12" s="33" t="s">
        <v>61</v>
      </c>
      <c r="D12" s="32" t="s">
        <v>98</v>
      </c>
      <c r="E12" s="32" t="s">
        <v>461</v>
      </c>
      <c r="F12" s="32" t="s">
        <v>462</v>
      </c>
      <c r="G12" s="34" t="str">
        <f>D12&amp;E12&amp;" "&amp;F12</f>
        <v>นางสาวกิ่งกาญ บุตรตามา</v>
      </c>
      <c r="H12" s="32">
        <v>2</v>
      </c>
      <c r="I12" s="34">
        <f>SUM(แม่วาง!$I$3)</f>
        <v>405</v>
      </c>
      <c r="J12" s="35">
        <f>H12*I12</f>
        <v>810</v>
      </c>
      <c r="K12" s="32" t="s">
        <v>457</v>
      </c>
    </row>
    <row r="13" spans="1:12" ht="16.5" customHeight="1" x14ac:dyDescent="0.25">
      <c r="A13" s="9">
        <v>10</v>
      </c>
      <c r="B13" t="s">
        <v>47</v>
      </c>
      <c r="C13" s="7" t="s">
        <v>61</v>
      </c>
      <c r="D13" s="1" t="s">
        <v>98</v>
      </c>
      <c r="E13" s="1" t="s">
        <v>470</v>
      </c>
      <c r="F13" s="1" t="s">
        <v>471</v>
      </c>
      <c r="G13" s="14" t="str">
        <f>D13&amp;E13&amp;" "&amp;F13</f>
        <v>นางสาวจันทร์จิรา ยอดคำ</v>
      </c>
      <c r="H13">
        <v>2</v>
      </c>
      <c r="I13" s="14">
        <f>SUM($I$3)</f>
        <v>405</v>
      </c>
      <c r="J13" s="15">
        <f>H13*I13</f>
        <v>810</v>
      </c>
      <c r="K13" s="1" t="s">
        <v>472</v>
      </c>
      <c r="L13" s="124" t="s">
        <v>476</v>
      </c>
    </row>
    <row r="14" spans="1:12" ht="16.5" customHeight="1" x14ac:dyDescent="0.25">
      <c r="A14" s="9"/>
      <c r="D14" s="1"/>
      <c r="E14" s="1"/>
      <c r="F14" s="1"/>
      <c r="G14" s="14"/>
      <c r="I14" s="14"/>
      <c r="J14" s="15"/>
      <c r="K14" s="31"/>
      <c r="L14" s="1"/>
    </row>
    <row r="15" spans="1:12" ht="16.5" customHeight="1" x14ac:dyDescent="0.25">
      <c r="A15" s="9"/>
      <c r="D15" s="1"/>
      <c r="E15" s="1"/>
      <c r="F15" s="1"/>
      <c r="G15" s="14"/>
      <c r="I15" s="14"/>
      <c r="J15" s="15"/>
      <c r="K15" s="31"/>
      <c r="L15" s="1"/>
    </row>
    <row r="16" spans="1:12" ht="20.100000000000001" customHeight="1" x14ac:dyDescent="0.25">
      <c r="H16" s="17">
        <f>SUM(H4:H13)</f>
        <v>21</v>
      </c>
      <c r="I16" s="17"/>
      <c r="J16" s="18">
        <f>SUM(J4:J13)</f>
        <v>8505</v>
      </c>
    </row>
    <row r="17" spans="8:10" ht="20.100000000000001" customHeight="1" x14ac:dyDescent="0.25">
      <c r="H17" s="19" t="s">
        <v>83</v>
      </c>
      <c r="I17" s="19"/>
      <c r="J17" s="19" t="s">
        <v>84</v>
      </c>
    </row>
    <row r="19" spans="8:10" ht="16.5" customHeight="1" x14ac:dyDescent="0.25">
      <c r="J19" s="5"/>
    </row>
  </sheetData>
  <phoneticPr fontId="5" type="noConversion"/>
  <printOptions gridLines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0DB39-14B9-48B7-AA80-D8B7B3CC177D}">
  <dimension ref="A2:K11"/>
  <sheetViews>
    <sheetView workbookViewId="0"/>
  </sheetViews>
  <sheetFormatPr defaultRowHeight="16.5" customHeight="1" x14ac:dyDescent="0.25"/>
  <cols>
    <col min="1" max="1" width="5.6640625" customWidth="1"/>
    <col min="2" max="2" width="15.6640625" customWidth="1"/>
    <col min="3" max="3" width="22.6640625" style="7" customWidth="1"/>
    <col min="4" max="4" width="10.6640625" customWidth="1"/>
    <col min="5" max="6" width="15.6640625" customWidth="1"/>
    <col min="7" max="7" width="27.5546875" bestFit="1" customWidth="1"/>
    <col min="8" max="10" width="14.6640625" customWidth="1"/>
    <col min="11" max="11" width="18.33203125" customWidth="1"/>
  </cols>
  <sheetData>
    <row r="2" spans="1:11" ht="16.5" customHeight="1" x14ac:dyDescent="0.25">
      <c r="B2" t="s">
        <v>77</v>
      </c>
      <c r="C2" s="7" t="s">
        <v>78</v>
      </c>
      <c r="D2" t="s">
        <v>85</v>
      </c>
      <c r="E2" t="s">
        <v>86</v>
      </c>
      <c r="F2" t="s">
        <v>87</v>
      </c>
      <c r="G2" s="13"/>
      <c r="H2" s="13" t="s">
        <v>88</v>
      </c>
      <c r="I2" s="8" t="s">
        <v>89</v>
      </c>
      <c r="J2" s="13" t="s">
        <v>80</v>
      </c>
    </row>
    <row r="3" spans="1:11" ht="15.75" customHeight="1" x14ac:dyDescent="0.25">
      <c r="G3" s="13"/>
      <c r="H3" s="13"/>
      <c r="I3" s="13">
        <v>405</v>
      </c>
      <c r="J3" s="13"/>
    </row>
    <row r="4" spans="1:11" ht="16.5" customHeight="1" x14ac:dyDescent="0.25">
      <c r="A4" s="9">
        <v>1</v>
      </c>
      <c r="B4" t="s">
        <v>48</v>
      </c>
      <c r="C4" s="7" t="s">
        <v>12</v>
      </c>
      <c r="D4" t="s">
        <v>98</v>
      </c>
      <c r="E4" t="s">
        <v>402</v>
      </c>
      <c r="F4" t="s">
        <v>403</v>
      </c>
      <c r="G4" s="14" t="str">
        <f>D4&amp;E4&amp;" "&amp;F4</f>
        <v>นางสาวประภัสสร อินต๊ะยศ</v>
      </c>
      <c r="H4">
        <v>1</v>
      </c>
      <c r="I4" s="14">
        <f>SUM($I$3)</f>
        <v>405</v>
      </c>
      <c r="J4" s="15">
        <f>H4*I4</f>
        <v>405</v>
      </c>
    </row>
    <row r="5" spans="1:11" s="32" customFormat="1" ht="16.5" customHeight="1" x14ac:dyDescent="0.25">
      <c r="A5" s="36">
        <v>2</v>
      </c>
      <c r="B5" s="32" t="s">
        <v>48</v>
      </c>
      <c r="C5" s="33" t="s">
        <v>12</v>
      </c>
      <c r="D5" s="32" t="s">
        <v>90</v>
      </c>
      <c r="E5" s="32" t="s">
        <v>453</v>
      </c>
      <c r="F5" s="32" t="s">
        <v>454</v>
      </c>
      <c r="G5" s="34" t="str">
        <f>D5&amp;E5&amp;" "&amp;F5</f>
        <v>นายกรกฎ ศรีบาล</v>
      </c>
      <c r="H5" s="32">
        <v>2</v>
      </c>
      <c r="I5" s="34">
        <f>SUM($I$3)</f>
        <v>405</v>
      </c>
      <c r="J5" s="35">
        <f>H5*I5</f>
        <v>810</v>
      </c>
      <c r="K5" s="37" t="s">
        <v>458</v>
      </c>
    </row>
    <row r="8" spans="1:11" ht="20.100000000000001" customHeight="1" x14ac:dyDescent="0.25">
      <c r="H8" s="17">
        <f>SUM(H4:H7)</f>
        <v>3</v>
      </c>
      <c r="I8" s="17"/>
      <c r="J8" s="18">
        <f>SUM(J4:J7)</f>
        <v>1215</v>
      </c>
    </row>
    <row r="9" spans="1:11" ht="20.100000000000001" customHeight="1" x14ac:dyDescent="0.25">
      <c r="H9" s="19" t="s">
        <v>83</v>
      </c>
      <c r="I9" s="19"/>
      <c r="J9" s="19" t="s">
        <v>84</v>
      </c>
    </row>
    <row r="11" spans="1:11" ht="16.5" customHeight="1" x14ac:dyDescent="0.25">
      <c r="J11" s="5"/>
    </row>
  </sheetData>
  <phoneticPr fontId="5" type="noConversion"/>
  <printOptions gridLines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761DB-9725-46D4-AC24-D091CDA18DEC}">
  <dimension ref="B2:J9"/>
  <sheetViews>
    <sheetView workbookViewId="0"/>
  </sheetViews>
  <sheetFormatPr defaultRowHeight="15" customHeight="1" x14ac:dyDescent="0.25"/>
  <cols>
    <col min="1" max="1" width="5.6640625" customWidth="1"/>
    <col min="2" max="2" width="15.6640625" customWidth="1"/>
    <col min="3" max="3" width="22.6640625" style="7" customWidth="1"/>
    <col min="4" max="4" width="10.6640625" customWidth="1"/>
    <col min="5" max="6" width="15.6640625" customWidth="1"/>
    <col min="7" max="7" width="27.5546875" bestFit="1" customWidth="1"/>
    <col min="8" max="10" width="14.6640625" customWidth="1"/>
  </cols>
  <sheetData>
    <row r="2" spans="2:10" ht="15" customHeight="1" x14ac:dyDescent="0.25">
      <c r="B2" t="s">
        <v>77</v>
      </c>
      <c r="C2" s="7" t="s">
        <v>78</v>
      </c>
      <c r="D2" t="s">
        <v>85</v>
      </c>
      <c r="E2" t="s">
        <v>86</v>
      </c>
      <c r="F2" t="s">
        <v>87</v>
      </c>
      <c r="G2" s="13"/>
      <c r="H2" s="13" t="s">
        <v>88</v>
      </c>
      <c r="I2" s="8" t="s">
        <v>89</v>
      </c>
      <c r="J2" s="13" t="s">
        <v>80</v>
      </c>
    </row>
    <row r="3" spans="2:10" ht="15" customHeight="1" x14ac:dyDescent="0.25">
      <c r="G3" s="13"/>
      <c r="H3" s="13"/>
      <c r="I3" s="13">
        <v>405</v>
      </c>
      <c r="J3" s="13"/>
    </row>
    <row r="8" spans="2:10" ht="15" customHeight="1" x14ac:dyDescent="0.25">
      <c r="H8" s="17">
        <f>SUM(H6:H7)</f>
        <v>0</v>
      </c>
      <c r="I8" s="17"/>
      <c r="J8" s="18">
        <f>SUM(J6:J7)</f>
        <v>0</v>
      </c>
    </row>
    <row r="9" spans="2:10" ht="15" customHeight="1" x14ac:dyDescent="0.25">
      <c r="H9" s="19" t="s">
        <v>83</v>
      </c>
      <c r="I9" s="19"/>
      <c r="J9" s="19" t="s">
        <v>84</v>
      </c>
    </row>
  </sheetData>
  <phoneticPr fontId="5" type="noConversion"/>
  <printOptions gridLines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10</vt:i4>
      </vt:variant>
    </vt:vector>
  </HeadingPairs>
  <TitlesOfParts>
    <vt:vector size="21" baseType="lpstr">
      <vt:lpstr>รายการเปลี่ยนแปลง-หน่วย-อำเภอ</vt:lpstr>
      <vt:lpstr>งบ-เงิน</vt:lpstr>
      <vt:lpstr>เชียงดาว</vt:lpstr>
      <vt:lpstr>ฝาง</vt:lpstr>
      <vt:lpstr>เมือง</vt:lpstr>
      <vt:lpstr>แม่ริม</vt:lpstr>
      <vt:lpstr>แม่วาง</vt:lpstr>
      <vt:lpstr>แม่อาย</vt:lpstr>
      <vt:lpstr>สันทราย</vt:lpstr>
      <vt:lpstr>สันป่าตอง</vt:lpstr>
      <vt:lpstr>หางดง</vt:lpstr>
      <vt:lpstr>เชียงดาว!Print_Titles</vt:lpstr>
      <vt:lpstr>ฝาง!Print_Titles</vt:lpstr>
      <vt:lpstr>เมือง!Print_Titles</vt:lpstr>
      <vt:lpstr>แม่ริม!Print_Titles</vt:lpstr>
      <vt:lpstr>แม่วาง!Print_Titles</vt:lpstr>
      <vt:lpstr>แม่อาย!Print_Titles</vt:lpstr>
      <vt:lpstr>'รายการเปลี่ยนแปลง-หน่วย-อำเภอ'!Print_Titles</vt:lpstr>
      <vt:lpstr>สันทราย!Print_Titles</vt:lpstr>
      <vt:lpstr>สันป่าตอง!Print_Titles</vt:lpstr>
      <vt:lpstr>หางดง!Print_Titles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UserXP</dc:creator>
  <cp:lastModifiedBy>spkcm365</cp:lastModifiedBy>
  <cp:lastPrinted>2026-06-26T12:16:37Z</cp:lastPrinted>
  <dcterms:created xsi:type="dcterms:W3CDTF">2011-04-26T10:24:33Z</dcterms:created>
  <dcterms:modified xsi:type="dcterms:W3CDTF">2026-06-29T03:34:10Z</dcterms:modified>
</cp:coreProperties>
</file>