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ประจำ-ขึ้น\"/>
    </mc:Choice>
  </mc:AlternateContent>
  <xr:revisionPtr revIDLastSave="0" documentId="13_ncr:1_{5A53FAEF-5E1E-4C60-BD08-567E05F027FB}" xr6:coauthVersionLast="47" xr6:coauthVersionMax="47" xr10:uidLastSave="{00000000-0000-0000-0000-000000000000}"/>
  <bookViews>
    <workbookView xWindow="-108" yWindow="-108" windowWidth="23256" windowHeight="12456" xr2:uid="{1FD9E7D6-1392-4FC8-B31F-35F1E86584C6}"/>
  </bookViews>
  <sheets>
    <sheet name="รายการเปลี่ยนแปลง" sheetId="1" r:id="rId1"/>
    <sheet name="งบ-คน" sheetId="3" r:id="rId2"/>
  </sheets>
  <definedNames>
    <definedName name="_xlnm.Print_Titles" localSheetId="0">รายการเปลี่ยนแปลง!$6:$7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3" l="1"/>
  <c r="I59" i="3"/>
  <c r="K59" i="3"/>
  <c r="G59" i="3"/>
  <c r="J7" i="3"/>
  <c r="J8" i="3"/>
  <c r="J9" i="3"/>
  <c r="J10" i="3"/>
  <c r="J11" i="3"/>
  <c r="J12" i="3"/>
  <c r="J13" i="3"/>
  <c r="J14" i="3"/>
  <c r="K14" i="3" s="1"/>
  <c r="J15" i="3"/>
  <c r="J65" i="3" s="1"/>
  <c r="J16" i="3"/>
  <c r="J17" i="3"/>
  <c r="J18" i="3"/>
  <c r="J19" i="3"/>
  <c r="J20" i="3"/>
  <c r="J21" i="3"/>
  <c r="J22" i="3"/>
  <c r="J23" i="3"/>
  <c r="J24" i="3"/>
  <c r="J25" i="3"/>
  <c r="J26" i="3"/>
  <c r="J27" i="3"/>
  <c r="K27" i="3" s="1"/>
  <c r="J28" i="3"/>
  <c r="J29" i="3"/>
  <c r="J30" i="3"/>
  <c r="J31" i="3"/>
  <c r="J32" i="3"/>
  <c r="J33" i="3"/>
  <c r="J34" i="3"/>
  <c r="J35" i="3"/>
  <c r="J36" i="3"/>
  <c r="J37" i="3"/>
  <c r="J38" i="3"/>
  <c r="K38" i="3" s="1"/>
  <c r="J39" i="3"/>
  <c r="J40" i="3"/>
  <c r="K40" i="3" s="1"/>
  <c r="J41" i="3"/>
  <c r="J42" i="3"/>
  <c r="J43" i="3"/>
  <c r="J44" i="3"/>
  <c r="K44" i="3"/>
  <c r="J45" i="3"/>
  <c r="K45" i="3"/>
  <c r="J46" i="3"/>
  <c r="J47" i="3"/>
  <c r="J48" i="3"/>
  <c r="J49" i="3"/>
  <c r="J50" i="3"/>
  <c r="K50" i="3" s="1"/>
  <c r="J51" i="3"/>
  <c r="J52" i="3"/>
  <c r="K52" i="3" s="1"/>
  <c r="J53" i="3"/>
  <c r="J54" i="3"/>
  <c r="J55" i="3"/>
  <c r="K55" i="3" s="1"/>
  <c r="J56" i="3"/>
  <c r="J57" i="3"/>
  <c r="J58" i="3"/>
  <c r="K58" i="3" s="1"/>
  <c r="J5" i="3"/>
  <c r="K5" i="3" s="1"/>
  <c r="J4" i="3"/>
  <c r="J6" i="3"/>
  <c r="I58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I57" i="3"/>
  <c r="K57" i="3"/>
  <c r="G22" i="1"/>
  <c r="G25" i="1" s="1"/>
  <c r="G24" i="1"/>
  <c r="G23" i="1"/>
  <c r="G4" i="3"/>
  <c r="I4" i="3"/>
  <c r="K4" i="3" s="1"/>
  <c r="I5" i="3"/>
  <c r="I6" i="3"/>
  <c r="K6" i="3"/>
  <c r="I7" i="3"/>
  <c r="K7" i="3" s="1"/>
  <c r="I8" i="3"/>
  <c r="K8" i="3" s="1"/>
  <c r="I9" i="3"/>
  <c r="K9" i="3" s="1"/>
  <c r="I10" i="3"/>
  <c r="K10" i="3" s="1"/>
  <c r="I11" i="3"/>
  <c r="K11" i="3" s="1"/>
  <c r="I12" i="3"/>
  <c r="K12" i="3"/>
  <c r="I13" i="3"/>
  <c r="K13" i="3"/>
  <c r="I14" i="3"/>
  <c r="I15" i="3"/>
  <c r="K15" i="3" s="1"/>
  <c r="I16" i="3"/>
  <c r="K16" i="3" s="1"/>
  <c r="I17" i="3"/>
  <c r="K17" i="3" s="1"/>
  <c r="I18" i="3"/>
  <c r="K18" i="3" s="1"/>
  <c r="I19" i="3"/>
  <c r="K19" i="3" s="1"/>
  <c r="I20" i="3"/>
  <c r="K20" i="3" s="1"/>
  <c r="I21" i="3"/>
  <c r="K21" i="3" s="1"/>
  <c r="I22" i="3"/>
  <c r="K22" i="3" s="1"/>
  <c r="I23" i="3"/>
  <c r="K23" i="3"/>
  <c r="I24" i="3"/>
  <c r="K24" i="3"/>
  <c r="I25" i="3"/>
  <c r="K25" i="3"/>
  <c r="I26" i="3"/>
  <c r="K26" i="3" s="1"/>
  <c r="I27" i="3"/>
  <c r="I28" i="3"/>
  <c r="K28" i="3" s="1"/>
  <c r="I29" i="3"/>
  <c r="K29" i="3" s="1"/>
  <c r="I30" i="3"/>
  <c r="K30" i="3" s="1"/>
  <c r="I31" i="3"/>
  <c r="K31" i="3" s="1"/>
  <c r="I32" i="3"/>
  <c r="K32" i="3" s="1"/>
  <c r="I33" i="3"/>
  <c r="K33" i="3" s="1"/>
  <c r="I34" i="3"/>
  <c r="I35" i="3"/>
  <c r="I36" i="3"/>
  <c r="K36" i="3" s="1"/>
  <c r="I37" i="3"/>
  <c r="I38" i="3"/>
  <c r="I39" i="3"/>
  <c r="K39" i="3" s="1"/>
  <c r="I40" i="3"/>
  <c r="I41" i="3"/>
  <c r="K41" i="3"/>
  <c r="I42" i="3"/>
  <c r="K42" i="3" s="1"/>
  <c r="I43" i="3"/>
  <c r="K43" i="3" s="1"/>
  <c r="I44" i="3"/>
  <c r="I45" i="3"/>
  <c r="I46" i="3"/>
  <c r="K46" i="3"/>
  <c r="I47" i="3"/>
  <c r="I48" i="3"/>
  <c r="I49" i="3"/>
  <c r="I50" i="3"/>
  <c r="I51" i="3"/>
  <c r="K51" i="3" s="1"/>
  <c r="I52" i="3"/>
  <c r="I53" i="3"/>
  <c r="K53" i="3"/>
  <c r="I54" i="3"/>
  <c r="K54" i="3"/>
  <c r="I55" i="3"/>
  <c r="I56" i="3"/>
  <c r="H65" i="3"/>
  <c r="H19" i="1"/>
  <c r="K56" i="3"/>
  <c r="K37" i="3"/>
  <c r="K34" i="3"/>
  <c r="K49" i="3"/>
  <c r="K48" i="3"/>
  <c r="K47" i="3"/>
  <c r="K35" i="3"/>
  <c r="K65" i="3" l="1"/>
</calcChain>
</file>

<file path=xl/sharedStrings.xml><?xml version="1.0" encoding="utf-8"?>
<sst xmlns="http://schemas.openxmlformats.org/spreadsheetml/2006/main" count="345" uniqueCount="203">
  <si>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</si>
  <si>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</si>
  <si>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</si>
  <si>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</si>
  <si>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</si>
  <si>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</si>
  <si>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</si>
  <si>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</si>
  <si>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</si>
  <si>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</si>
  <si>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</si>
  <si>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</si>
  <si>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</si>
  <si>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</si>
  <si>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</si>
  <si>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</si>
  <si>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</si>
  <si>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</si>
  <si>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</si>
  <si>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</si>
  <si>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</si>
  <si>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</si>
  <si>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</si>
  <si>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</si>
  <si>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เพิ่ม</t>
  </si>
  <si>
    <t>รายการเปลี่ยนแปลง</t>
  </si>
  <si>
    <t>จอมทอง</t>
  </si>
  <si>
    <t>แม่แจ่ม</t>
  </si>
  <si>
    <t>ปรับ-เพิ่ม</t>
  </si>
  <si>
    <t>ปรับ-ลด</t>
  </si>
  <si>
    <t>ประจำการ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</si>
  <si>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</si>
  <si>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</si>
  <si>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</si>
  <si>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</si>
  <si>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</si>
  <si>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</si>
  <si>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</si>
  <si>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</si>
  <si>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ข้าราชการประจำการ</t>
  </si>
  <si>
    <t>นางสาว</t>
  </si>
  <si>
    <t>นาง</t>
  </si>
  <si>
    <t>นาย</t>
  </si>
  <si>
    <t>สุภาพร</t>
  </si>
  <si>
    <t>ว่าที่ ร.ต.</t>
  </si>
  <si>
    <t>ศรีเที่ยง</t>
  </si>
  <si>
    <t>สมพร</t>
  </si>
  <si>
    <t>นุสรา</t>
  </si>
  <si>
    <t>วารี</t>
  </si>
  <si>
    <t>ยุพา</t>
  </si>
  <si>
    <t>ราย</t>
  </si>
  <si>
    <t>บาท</t>
  </si>
  <si>
    <t>.</t>
  </si>
  <si>
    <t>เพิ่ม [ + ]</t>
  </si>
  <si>
    <t xml:space="preserve">ลด [ - ] </t>
  </si>
  <si>
    <t>หน่วย สพป.ชม.เขต 6</t>
  </si>
  <si>
    <t>สพป.6</t>
  </si>
  <si>
    <t>โรงเรียนบ้านข่วงเปาใต้</t>
  </si>
  <si>
    <t>โรงเรียนบ้านขุนกลาง</t>
  </si>
  <si>
    <t>โรงเรียนบ้านท่าข้าม</t>
  </si>
  <si>
    <t>โรงเรียนบ้านแปะ</t>
  </si>
  <si>
    <t>โรงเรียนบ้านแม่ปอน</t>
  </si>
  <si>
    <t>โรงเรียนบ้านสบแจ่มฝั่งซ้าย</t>
  </si>
  <si>
    <t>โรงเรียนบ้านหนองคัน</t>
  </si>
  <si>
    <t>โรงเรียนป่ากล้วยพัฒนา</t>
  </si>
  <si>
    <t>โรงเรียนศรีจอมทอง</t>
  </si>
  <si>
    <t>โรงเรียนชุมชนตำบลท่าผา</t>
  </si>
  <si>
    <t>โรงเรียนชุมชนบ้านพร้าวหนุ่ม</t>
  </si>
  <si>
    <t>โรงเรียนบ้านทุ่งแก</t>
  </si>
  <si>
    <t>โรงเรียนบ้านทุ่งยาว</t>
  </si>
  <si>
    <t>โรงเรียนบ้านนากลาง</t>
  </si>
  <si>
    <t>โรงเรียนบ้านปางเกี๊ยะ</t>
  </si>
  <si>
    <t>โรงเรียนบ้านปางหินฝน</t>
  </si>
  <si>
    <t>โรงเรียนบ้านปางอุ๋ง</t>
  </si>
  <si>
    <t>โรงเรียนบ้านพุย</t>
  </si>
  <si>
    <t>โรงเรียนบ้านแม่นาจร</t>
  </si>
  <si>
    <t>โรงเรียนบ้านแม่ปาน</t>
  </si>
  <si>
    <t>โรงเรียนบ้านแม่มุ</t>
  </si>
  <si>
    <t>โรงเรียนบ้านแม่ศึก</t>
  </si>
  <si>
    <t>โรงเรียนบ้านแม่หงานหลวง</t>
  </si>
  <si>
    <t>โรงเรียนบ้านแม่แฮใต้</t>
  </si>
  <si>
    <t>โรงเรียนบ้านแม่แฮเหนือ</t>
  </si>
  <si>
    <t>โรงเรียนบ้านสบวาก</t>
  </si>
  <si>
    <t>โรงเรียนบ้านอมขูด</t>
  </si>
  <si>
    <t>โรงเรียนบ้านอมเม็ง</t>
  </si>
  <si>
    <t>โรงเรียนองค์การอุตสาหกรรมป่าไม้ 13 (ออป.13)</t>
  </si>
  <si>
    <t>โรงเรียนอินทนนท์วิทยา</t>
  </si>
  <si>
    <t>เตือนใจ</t>
  </si>
  <si>
    <t>ณ  รังษี</t>
  </si>
  <si>
    <t>รุจิเลิศ</t>
  </si>
  <si>
    <t>ณัฐพร</t>
  </si>
  <si>
    <t>ดอกแก้ว</t>
  </si>
  <si>
    <t>วัชรา</t>
  </si>
  <si>
    <t>ถาวรวิจิตร</t>
  </si>
  <si>
    <t>จุไรรัตน์</t>
  </si>
  <si>
    <t>พรหมซาว</t>
  </si>
  <si>
    <t>ธนพร</t>
  </si>
  <si>
    <t>พรมยาโน</t>
  </si>
  <si>
    <t>สิริลักษณ์</t>
  </si>
  <si>
    <t>ศรีมณี</t>
  </si>
  <si>
    <t>ทิพย์สุธา</t>
  </si>
  <si>
    <t>แก้วชมภู</t>
  </si>
  <si>
    <t>สมบัติ</t>
  </si>
  <si>
    <t>เรือนคำฟู</t>
  </si>
  <si>
    <t>อภิญญา</t>
  </si>
  <si>
    <t>แก้วคำ</t>
  </si>
  <si>
    <t>สุพิชญา</t>
  </si>
  <si>
    <t>ติ๊บมา</t>
  </si>
  <si>
    <t>สมพิศ</t>
  </si>
  <si>
    <t>คำแปง</t>
  </si>
  <si>
    <t>สุภัค</t>
  </si>
  <si>
    <t>ปราสมุทร์</t>
  </si>
  <si>
    <t>ธันยพร</t>
  </si>
  <si>
    <t>เมืองนาง</t>
  </si>
  <si>
    <t>วิเชียร</t>
  </si>
  <si>
    <t>ตาคำดี</t>
  </si>
  <si>
    <t>พิสิฐศักดิ์</t>
  </si>
  <si>
    <t>ดวงพรม</t>
  </si>
  <si>
    <t>ภัทรพล</t>
  </si>
  <si>
    <t>กาพย์ตุ้ม</t>
  </si>
  <si>
    <t>พัฒนาสิริเจริญ</t>
  </si>
  <si>
    <t>กนกวรรณ</t>
  </si>
  <si>
    <t>สมวถา</t>
  </si>
  <si>
    <t>นริศรา</t>
  </si>
  <si>
    <t>จันตายศ</t>
  </si>
  <si>
    <t>ธนวัฒน์</t>
  </si>
  <si>
    <t>กาไว</t>
  </si>
  <si>
    <t>รู้ซื่อ</t>
  </si>
  <si>
    <t>อเนก</t>
  </si>
  <si>
    <t>กุออ</t>
  </si>
  <si>
    <t>อาทิตย์</t>
  </si>
  <si>
    <t>กันทะยวง</t>
  </si>
  <si>
    <t>สมคิด</t>
  </si>
  <si>
    <t>เตชะดง</t>
  </si>
  <si>
    <t>นิรุติ</t>
  </si>
  <si>
    <t>เจริญพัฒนวิทย์</t>
  </si>
  <si>
    <t>ไกรศิลป์</t>
  </si>
  <si>
    <t>ใจยา</t>
  </si>
  <si>
    <t>สมเจตน์</t>
  </si>
  <si>
    <t>เชียงชีระ</t>
  </si>
  <si>
    <t>เกศสุดา</t>
  </si>
  <si>
    <t>ใจหาญ</t>
  </si>
  <si>
    <t>อนันต์</t>
  </si>
  <si>
    <t>กันทะวงค์</t>
  </si>
  <si>
    <t>นคร</t>
  </si>
  <si>
    <t>ธีรวิทยากูล</t>
  </si>
  <si>
    <t>ชัชพล</t>
  </si>
  <si>
    <t>แก้ววงค์วาน</t>
  </si>
  <si>
    <t>เกศริน</t>
  </si>
  <si>
    <t>คนใจบุญ</t>
  </si>
  <si>
    <t>ยุวเรศ</t>
  </si>
  <si>
    <t>ใจอ่อน</t>
  </si>
  <si>
    <t>เสน่ห์</t>
  </si>
  <si>
    <t>เตจ๊ะนา</t>
  </si>
  <si>
    <t>ณัฐชญา</t>
  </si>
  <si>
    <t>ตุลพงศ์</t>
  </si>
  <si>
    <t>ระเบียบ</t>
  </si>
  <si>
    <t>แสนสีอ่อง</t>
  </si>
  <si>
    <t>ธีรพร</t>
  </si>
  <si>
    <t>คำวิชัย</t>
  </si>
  <si>
    <t>สมจิต</t>
  </si>
  <si>
    <t>วิบูลย์</t>
  </si>
  <si>
    <t>ประวิทย์</t>
  </si>
  <si>
    <t>ก้อนสุรินทร์</t>
  </si>
  <si>
    <t>สันติ</t>
  </si>
  <si>
    <t>แหลมคม</t>
  </si>
  <si>
    <t>วรรณนิศา</t>
  </si>
  <si>
    <t>กูลเม็ง</t>
  </si>
  <si>
    <t>โสภา</t>
  </si>
  <si>
    <t>โชติ</t>
  </si>
  <si>
    <t>สารบรรณ</t>
  </si>
  <si>
    <t>วิลาสินี</t>
  </si>
  <si>
    <t>ทะวงค์</t>
  </si>
  <si>
    <t>เสาวนีย์</t>
  </si>
  <si>
    <t>สุขันคำ</t>
  </si>
  <si>
    <t>อภิวัฒน์</t>
  </si>
  <si>
    <t>คำอุด</t>
  </si>
  <si>
    <t>จิราวรรณ</t>
  </si>
  <si>
    <t>ไม่เป็น สพค - หักของ : นายวินัย - นางสายทอง ไชยยา</t>
  </si>
  <si>
    <t>ไม่เป็น สพค - หักของ : นายสมาน - นางบัวตอง เมืองนาง</t>
  </si>
  <si>
    <t>ไม่เป็น สพค - หักของ : นางจันทร์ตา ณ รังสี</t>
  </si>
  <si>
    <t>เก็บทวน</t>
  </si>
  <si>
    <t>โรงเรียนบ้านขุนยะ</t>
  </si>
  <si>
    <t>สุรศักดิ์</t>
  </si>
  <si>
    <t>สินทร</t>
  </si>
  <si>
    <t>รวมทั้งสิ้น</t>
  </si>
  <si>
    <t>สุดวงรัตน์</t>
  </si>
  <si>
    <t>ประดิษฐ์</t>
  </si>
  <si>
    <t>ผู้รับผิดชอบ : พวงผกา พวงไม้มิ่ง (อ้อม)  :  เจ้าหน้าที่งานทะเบียน  โทร . 053-220347    Fax .  053-211985</t>
  </si>
  <si>
    <t>รร.บ้านแม่เหียะ</t>
  </si>
  <si>
    <t>วาสิฎฐี</t>
  </si>
  <si>
    <t>พิทาคำ</t>
  </si>
  <si>
    <t>ณัฏฐโรจน์</t>
  </si>
  <si>
    <t>กาญจนะประโชติ</t>
  </si>
  <si>
    <t>ไม่มี</t>
  </si>
  <si>
    <t>ลาออก/ธค.68 : 6-1=5 : นายสุรชาติ สินทร</t>
  </si>
  <si>
    <t>หักรายละ  405.00  บาท  ( 27 ราย x 15 บาท )</t>
  </si>
  <si>
    <t>จำนวนทั้งสิ้น  118  คน</t>
  </si>
  <si>
    <t>118x405บ.</t>
  </si>
  <si>
    <t>มิ.ย.69</t>
  </si>
  <si>
    <t>ประจำเดือน :  กรกฎาคม  2569</t>
  </si>
  <si>
    <t>ก.ค.69</t>
  </si>
  <si>
    <t>ก.ค. 69 / 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</si>
</sst>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(* #,##0.00_);_(* \(#,##0.00\);_(* &quot;-&quot;??_);_(@_)"/>
  </numFmts>
  <fonts count="29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b/>
      <u val="doubleAccounting"/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/>
      <sz val="10"/>
      <name val="Arial"/>
      <family val="2"/>
      <charset val="222"/>
    </font>
    <font>
      <b/>
      <u val="double"/>
      <sz val="10"/>
      <name val="Arial"/>
      <family val="2"/>
    </font>
    <font>
      <sz val="8"/>
      <name val="Tahoma"/>
      <family val="2"/>
      <charset val="222"/>
    </font>
    <font>
      <sz val="11"/>
      <color rgb="FFFF0000"/>
      <name val="Tahoma"/>
      <family val="2"/>
      <charset val="222"/>
      <scheme val="minor"/>
    </font>
    <font>
      <b/>
      <sz val="10"/>
      <color rgb="FF7030A0"/>
      <name val="Tahoma"/>
      <family val="2"/>
    </font>
    <font>
      <b/>
      <sz val="11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b/>
      <sz val="11"/>
      <name val="Tahoma"/>
      <family val="2"/>
      <scheme val="minor"/>
    </font>
    <font>
      <b/>
      <sz val="11"/>
      <color rgb="FFC00000"/>
      <name val="Tahoma"/>
      <family val="2"/>
      <charset val="222"/>
      <scheme val="minor"/>
    </font>
    <font>
      <sz val="10"/>
      <color rgb="FFC00000"/>
      <name val="Tahoma"/>
      <family val="2"/>
      <charset val="222"/>
    </font>
    <font>
      <sz val="11"/>
      <color rgb="FFC00000"/>
      <name val="Tahoma"/>
      <family val="2"/>
      <charset val="222"/>
      <scheme val="minor"/>
    </font>
    <font>
      <sz val="10"/>
      <color rgb="FF7030A0"/>
      <name val="Tahoma"/>
      <family val="2"/>
    </font>
    <font>
      <sz val="10"/>
      <color rgb="FFC00000"/>
      <name val="Tahoma"/>
      <family val="2"/>
    </font>
    <font>
      <b/>
      <u val="doubleAccounting"/>
      <sz val="10"/>
      <color rgb="FFFF0000"/>
      <name val="Tahoma"/>
      <family val="2"/>
    </font>
    <font>
      <b/>
      <sz val="11"/>
      <color rgb="FFFF0000"/>
      <name val="Tahoma"/>
      <family val="2"/>
      <charset val="222"/>
      <scheme val="minor"/>
    </font>
    <font>
      <sz val="1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shrinkToFit="1"/>
    </xf>
    <xf numFmtId="43" fontId="5" fillId="0" borderId="0" xfId="1" applyFont="1" applyFill="1" applyAlignment="1">
      <alignment shrinkToFit="1"/>
    </xf>
    <xf numFmtId="0" fontId="17" fillId="0" borderId="0" xfId="0" applyFont="1" applyAlignment="1">
      <alignment shrinkToFit="1"/>
    </xf>
    <xf numFmtId="0" fontId="6" fillId="0" borderId="0" xfId="0" applyFont="1" applyAlignment="1">
      <alignment shrinkToFit="1"/>
    </xf>
    <xf numFmtId="188" fontId="7" fillId="0" borderId="0" xfId="1" applyNumberFormat="1" applyFont="1" applyFill="1" applyAlignment="1">
      <alignment shrinkToFit="1"/>
    </xf>
    <xf numFmtId="0" fontId="1" fillId="0" borderId="0" xfId="0" applyFont="1" applyAlignment="1">
      <alignment shrinkToFit="1"/>
    </xf>
    <xf numFmtId="0" fontId="18" fillId="0" borderId="0" xfId="0" applyFont="1" applyAlignment="1">
      <alignment horizontal="left" shrinkToFit="1"/>
    </xf>
    <xf numFmtId="0" fontId="18" fillId="0" borderId="0" xfId="0" applyFont="1" applyAlignment="1">
      <alignment shrinkToFit="1"/>
    </xf>
    <xf numFmtId="0" fontId="19" fillId="0" borderId="0" xfId="0" applyFont="1" applyAlignment="1">
      <alignment horizontal="left" shrinkToFit="1"/>
    </xf>
    <xf numFmtId="0" fontId="19" fillId="0" borderId="0" xfId="0" applyFont="1" applyAlignment="1">
      <alignment shrinkToFit="1"/>
    </xf>
    <xf numFmtId="0" fontId="20" fillId="0" borderId="0" xfId="0" applyFont="1" applyAlignment="1">
      <alignment horizontal="right" shrinkToFit="1"/>
    </xf>
    <xf numFmtId="0" fontId="21" fillId="0" borderId="0" xfId="0" applyFont="1" applyAlignment="1">
      <alignment shrinkToFit="1"/>
    </xf>
    <xf numFmtId="0" fontId="22" fillId="0" borderId="0" xfId="0" applyFont="1" applyAlignment="1">
      <alignment shrinkToFit="1"/>
    </xf>
    <xf numFmtId="0" fontId="23" fillId="0" borderId="0" xfId="0" applyFont="1" applyAlignment="1">
      <alignment shrinkToFit="1"/>
    </xf>
    <xf numFmtId="0" fontId="21" fillId="0" borderId="0" xfId="0" applyFont="1" applyAlignment="1">
      <alignment horizontal="right" shrinkToFit="1"/>
    </xf>
    <xf numFmtId="0" fontId="24" fillId="0" borderId="0" xfId="0" applyFont="1" applyAlignment="1">
      <alignment shrinkToFit="1"/>
    </xf>
    <xf numFmtId="0" fontId="25" fillId="0" borderId="0" xfId="0" applyFont="1" applyAlignment="1">
      <alignment shrinkToFit="1"/>
    </xf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8" fillId="0" borderId="6" xfId="0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49" fontId="9" fillId="0" borderId="2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49" fontId="8" fillId="0" borderId="2" xfId="0" applyNumberFormat="1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0" fontId="9" fillId="0" borderId="2" xfId="0" applyFont="1" applyBorder="1"/>
    <xf numFmtId="0" fontId="8" fillId="0" borderId="2" xfId="0" applyFont="1" applyBorder="1"/>
    <xf numFmtId="0" fontId="13" fillId="0" borderId="9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49" fontId="8" fillId="0" borderId="9" xfId="0" applyNumberFormat="1" applyFont="1" applyBorder="1" applyAlignment="1">
      <alignment horizontal="left"/>
    </xf>
    <xf numFmtId="49" fontId="9" fillId="0" borderId="9" xfId="0" applyNumberFormat="1" applyFont="1" applyBorder="1" applyAlignment="1">
      <alignment horizontal="left"/>
    </xf>
    <xf numFmtId="49" fontId="14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2" fillId="0" borderId="1" xfId="0" applyFont="1" applyBorder="1"/>
    <xf numFmtId="49" fontId="2" fillId="0" borderId="0" xfId="0" applyNumberFormat="1" applyFont="1" applyAlignment="1">
      <alignment horizontal="left"/>
    </xf>
    <xf numFmtId="0" fontId="16" fillId="0" borderId="0" xfId="0" applyFont="1" applyAlignment="1">
      <alignment horizontal="right"/>
    </xf>
    <xf numFmtId="0" fontId="19" fillId="0" borderId="2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49" fontId="19" fillId="0" borderId="2" xfId="0" applyNumberFormat="1" applyFont="1" applyBorder="1" applyAlignment="1">
      <alignment horizontal="left"/>
    </xf>
    <xf numFmtId="0" fontId="19" fillId="0" borderId="0" xfId="0" applyFont="1" applyAlignment="1">
      <alignment horizontal="left"/>
    </xf>
    <xf numFmtId="49" fontId="19" fillId="0" borderId="0" xfId="0" applyNumberFormat="1" applyFont="1" applyAlignment="1">
      <alignment horizontal="left"/>
    </xf>
    <xf numFmtId="188" fontId="26" fillId="0" borderId="0" xfId="1" applyNumberFormat="1" applyFont="1" applyFill="1" applyAlignment="1">
      <alignment shrinkToFit="1"/>
    </xf>
    <xf numFmtId="0" fontId="21" fillId="0" borderId="0" xfId="0" applyFont="1" applyAlignment="1">
      <alignment horizontal="right"/>
    </xf>
    <xf numFmtId="0" fontId="27" fillId="0" borderId="0" xfId="0" applyFont="1" applyAlignment="1">
      <alignment shrinkToFit="1"/>
    </xf>
    <xf numFmtId="0" fontId="9" fillId="0" borderId="1" xfId="0" applyFont="1" applyBorder="1"/>
    <xf numFmtId="49" fontId="8" fillId="0" borderId="2" xfId="0" applyNumberFormat="1" applyFont="1" applyBorder="1" applyAlignment="1">
      <alignment horizontal="center"/>
    </xf>
    <xf numFmtId="0" fontId="28" fillId="0" borderId="0" xfId="0" applyFont="1" applyAlignment="1">
      <alignment shrinkToFit="1"/>
    </xf>
    <xf numFmtId="49" fontId="9" fillId="0" borderId="1" xfId="0" applyNumberFormat="1" applyFont="1" applyBorder="1" applyAlignment="1">
      <alignment horizontal="left"/>
    </xf>
    <xf numFmtId="49" fontId="9" fillId="0" borderId="2" xfId="0" applyNumberFormat="1" applyFont="1" applyBorder="1" applyAlignment="1">
      <alignment horizontal="left" shrinkToFit="1"/>
    </xf>
    <xf numFmtId="0" fontId="9" fillId="0" borderId="0" xfId="0" applyFont="1"/>
    <xf numFmtId="0" fontId="11" fillId="0" borderId="3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D91E1-0834-4F81-924C-688C25B840EC}">
  <dimension ref="A1:V134"/>
  <sheetViews>
    <sheetView tabSelected="1" zoomScaleNormal="100" workbookViewId="0"/>
  </sheetViews>
  <sheetFormatPr defaultColWidth="9" defaultRowHeight="20.100000000000001" customHeight="1" x14ac:dyDescent="0.25"/>
  <cols>
    <col min="1" max="1" width="6.19921875" style="22" customWidth="1"/>
    <col min="2" max="2" width="4.5" style="22" customWidth="1"/>
    <col min="3" max="3" width="24.296875" style="22" customWidth="1"/>
    <col min="4" max="4" width="7.296875" style="23" customWidth="1"/>
    <col min="5" max="5" width="8.796875" style="22" customWidth="1"/>
    <col min="6" max="6" width="15.8984375" style="22" bestFit="1" customWidth="1"/>
    <col min="7" max="7" width="8.8984375" style="22" customWidth="1"/>
    <col min="8" max="8" width="6.5" style="23" customWidth="1"/>
    <col min="9" max="9" width="7.8984375" style="22" customWidth="1"/>
    <col min="10" max="10" width="17.19921875" style="26" customWidth="1"/>
    <col min="11" max="11" width="5.796875" style="26" customWidth="1"/>
    <col min="12" max="12" width="29.59765625" style="26" customWidth="1"/>
    <col min="13" max="16384" width="9" style="22"/>
  </cols>
  <sheetData>
    <row r="1" spans="1:13" ht="21" customHeight="1" x14ac:dyDescent="0.35">
      <c r="A1" s="21" t="s">
        <v>0</v>
      </c>
      <c r="C1" s="21"/>
      <c r="D1" s="21"/>
      <c r="E1" s="21"/>
      <c r="F1" s="23"/>
      <c r="G1" s="24" t="s">
        <v>188</v>
      </c>
      <c r="H1" s="25"/>
      <c r="I1" s="26"/>
      <c r="J1" s="23"/>
    </row>
    <row r="2" spans="1:13" ht="21" customHeight="1" x14ac:dyDescent="0.25">
      <c r="A2" s="21" t="s">
        <v>200</v>
      </c>
      <c r="L2" s="22"/>
    </row>
    <row r="3" spans="1:13" ht="21" customHeight="1" x14ac:dyDescent="0.25">
      <c r="A3" s="23" t="s">
        <v>196</v>
      </c>
      <c r="B3" s="23"/>
      <c r="C3" s="23"/>
      <c r="E3" s="23"/>
      <c r="F3" s="23"/>
    </row>
    <row r="4" spans="1:13" ht="21" customHeight="1" x14ac:dyDescent="0.25">
      <c r="A4" s="23" t="s">
        <v>55</v>
      </c>
      <c r="B4" s="21"/>
      <c r="C4" s="21"/>
      <c r="D4" s="21"/>
      <c r="E4" s="21"/>
      <c r="F4" s="21"/>
      <c r="G4" s="21"/>
      <c r="H4" s="22"/>
      <c r="I4" s="26"/>
      <c r="J4" s="23"/>
    </row>
    <row r="5" spans="1:13" ht="21" customHeight="1" thickBot="1" x14ac:dyDescent="0.3">
      <c r="A5" s="23" t="s">
        <v>197</v>
      </c>
      <c r="D5" s="22"/>
      <c r="H5" s="22"/>
      <c r="I5" s="26"/>
    </row>
    <row r="6" spans="1:13" s="29" customFormat="1" ht="20.100000000000001" customHeight="1" thickTop="1" x14ac:dyDescent="0.25">
      <c r="A6" s="27" t="s">
        <v>1</v>
      </c>
      <c r="B6" s="28" t="s">
        <v>2</v>
      </c>
      <c r="C6" s="27" t="s">
        <v>3</v>
      </c>
      <c r="D6" s="28" t="s">
        <v>4</v>
      </c>
      <c r="E6" s="28" t="s">
        <v>5</v>
      </c>
      <c r="F6" s="28" t="s">
        <v>6</v>
      </c>
      <c r="G6" s="27" t="s">
        <v>7</v>
      </c>
      <c r="H6" s="28" t="s">
        <v>4</v>
      </c>
      <c r="I6" s="28" t="s">
        <v>5</v>
      </c>
      <c r="J6" s="28" t="s">
        <v>8</v>
      </c>
      <c r="K6" s="28" t="s">
        <v>9</v>
      </c>
      <c r="L6" s="28" t="s">
        <v>10</v>
      </c>
      <c r="M6" s="23"/>
    </row>
    <row r="7" spans="1:13" s="29" customFormat="1" ht="20.100000000000001" customHeight="1" thickBot="1" x14ac:dyDescent="0.3">
      <c r="A7" s="30" t="s">
        <v>11</v>
      </c>
      <c r="B7" s="31"/>
      <c r="C7" s="30"/>
      <c r="D7" s="31" t="s">
        <v>12</v>
      </c>
      <c r="E7" s="31"/>
      <c r="F7" s="31" t="s">
        <v>13</v>
      </c>
      <c r="G7" s="30"/>
      <c r="H7" s="31" t="s">
        <v>12</v>
      </c>
      <c r="I7" s="31"/>
      <c r="J7" s="31" t="s">
        <v>14</v>
      </c>
      <c r="K7" s="31" t="s">
        <v>15</v>
      </c>
      <c r="L7" s="31" t="s">
        <v>16</v>
      </c>
      <c r="M7" s="23"/>
    </row>
    <row r="8" spans="1:13" ht="20.100000000000001" customHeight="1" thickTop="1" x14ac:dyDescent="0.25">
      <c r="A8" s="32"/>
      <c r="B8" s="33"/>
      <c r="C8" s="32"/>
      <c r="D8" s="33"/>
      <c r="E8" s="33"/>
      <c r="F8" s="33"/>
      <c r="G8" s="32"/>
      <c r="H8" s="33"/>
      <c r="I8" s="33"/>
      <c r="J8" s="33"/>
      <c r="K8" s="33"/>
      <c r="L8" s="33"/>
    </row>
    <row r="9" spans="1:13" ht="20.100000000000001" customHeight="1" x14ac:dyDescent="0.25">
      <c r="A9" s="34"/>
      <c r="B9" s="34"/>
      <c r="C9" s="34"/>
      <c r="D9" s="35" t="s">
        <v>56</v>
      </c>
      <c r="E9" s="34"/>
      <c r="F9" s="36" t="s">
        <v>199</v>
      </c>
      <c r="G9" s="34"/>
      <c r="H9" s="34">
        <v>118</v>
      </c>
      <c r="I9" s="34"/>
      <c r="J9" s="37"/>
      <c r="K9" s="37"/>
      <c r="L9" s="37"/>
    </row>
    <row r="10" spans="1:13" ht="20.100000000000001" customHeight="1" x14ac:dyDescent="0.25">
      <c r="A10" s="34"/>
      <c r="B10" s="34"/>
      <c r="C10" s="34"/>
      <c r="D10" s="35"/>
      <c r="E10" s="34"/>
      <c r="F10" s="34" t="s">
        <v>17</v>
      </c>
      <c r="G10" s="34"/>
      <c r="H10" s="34"/>
      <c r="I10" s="34"/>
      <c r="J10" s="36"/>
      <c r="K10" s="36"/>
      <c r="L10" s="36"/>
    </row>
    <row r="11" spans="1:13" ht="20.100000000000001" customHeight="1" x14ac:dyDescent="0.25">
      <c r="A11" s="34"/>
      <c r="B11" s="34"/>
      <c r="C11" s="38"/>
      <c r="D11" s="35"/>
      <c r="E11" s="34"/>
      <c r="F11" s="34" t="s">
        <v>18</v>
      </c>
      <c r="G11" s="34"/>
      <c r="H11" s="39"/>
      <c r="I11" s="34"/>
      <c r="J11" s="36"/>
      <c r="K11" s="36"/>
      <c r="L11" s="36"/>
    </row>
    <row r="12" spans="1:13" ht="20.100000000000001" customHeight="1" x14ac:dyDescent="0.25">
      <c r="A12" s="34"/>
      <c r="B12" s="34"/>
      <c r="C12" s="38"/>
      <c r="D12" s="35"/>
      <c r="E12" s="34"/>
      <c r="F12" s="34" t="s">
        <v>28</v>
      </c>
      <c r="G12" s="34"/>
      <c r="H12" s="39"/>
      <c r="I12" s="34"/>
      <c r="J12" s="36"/>
      <c r="K12" s="36"/>
      <c r="L12" s="36"/>
    </row>
    <row r="13" spans="1:13" ht="20.100000000000001" customHeight="1" x14ac:dyDescent="0.25">
      <c r="A13" s="34"/>
      <c r="B13" s="34"/>
      <c r="C13" s="38"/>
      <c r="D13" s="35"/>
      <c r="E13" s="34"/>
      <c r="F13" s="34" t="s">
        <v>19</v>
      </c>
      <c r="G13" s="34"/>
      <c r="H13" s="39"/>
      <c r="I13" s="34"/>
      <c r="J13" s="36"/>
      <c r="K13" s="36"/>
      <c r="L13" s="36"/>
    </row>
    <row r="14" spans="1:13" s="23" customFormat="1" ht="20.100000000000001" customHeight="1" x14ac:dyDescent="0.25">
      <c r="A14" s="35"/>
      <c r="B14" s="35"/>
      <c r="C14" s="40"/>
      <c r="D14" s="35"/>
      <c r="E14" s="35"/>
      <c r="F14" s="34" t="s">
        <v>20</v>
      </c>
      <c r="G14" s="34"/>
      <c r="H14" s="39"/>
      <c r="I14" s="35"/>
      <c r="J14" s="37"/>
      <c r="K14" s="37"/>
      <c r="L14" s="37"/>
    </row>
    <row r="15" spans="1:13" ht="20.100000000000001" customHeight="1" x14ac:dyDescent="0.25">
      <c r="A15" s="34"/>
      <c r="B15" s="34"/>
      <c r="C15" s="38"/>
      <c r="D15" s="35"/>
      <c r="E15" s="34"/>
      <c r="F15" s="34" t="s">
        <v>21</v>
      </c>
      <c r="G15" s="34"/>
      <c r="H15" s="39"/>
      <c r="I15" s="34"/>
      <c r="J15" s="36"/>
      <c r="K15" s="36"/>
      <c r="L15" s="36"/>
    </row>
    <row r="16" spans="1:13" ht="20.100000000000001" customHeight="1" x14ac:dyDescent="0.25">
      <c r="A16" s="34"/>
      <c r="B16" s="34"/>
      <c r="C16" s="38"/>
      <c r="D16" s="35"/>
      <c r="E16" s="34"/>
      <c r="F16" s="34" t="s">
        <v>22</v>
      </c>
      <c r="G16" s="34"/>
      <c r="H16" s="39"/>
      <c r="I16" s="34"/>
      <c r="J16" s="36"/>
      <c r="K16" s="36"/>
      <c r="L16" s="36"/>
    </row>
    <row r="17" spans="1:22" ht="20.100000000000001" customHeight="1" x14ac:dyDescent="0.25">
      <c r="A17" s="34"/>
      <c r="B17" s="34"/>
      <c r="C17" s="38"/>
      <c r="D17" s="35"/>
      <c r="E17" s="34"/>
      <c r="F17" s="34" t="s">
        <v>23</v>
      </c>
      <c r="G17" s="34"/>
      <c r="H17" s="39"/>
      <c r="I17" s="34"/>
      <c r="J17" s="36"/>
      <c r="K17" s="36"/>
      <c r="L17" s="36"/>
    </row>
    <row r="18" spans="1:22" ht="20.100000000000001" customHeight="1" thickBot="1" x14ac:dyDescent="0.3">
      <c r="A18" s="34"/>
      <c r="B18" s="34"/>
      <c r="C18" s="38"/>
      <c r="D18" s="35"/>
      <c r="E18" s="34"/>
      <c r="F18" s="34" t="s">
        <v>29</v>
      </c>
      <c r="G18" s="34"/>
      <c r="H18" s="39"/>
      <c r="I18" s="34"/>
      <c r="J18" s="36"/>
      <c r="K18" s="36"/>
      <c r="L18" s="36"/>
    </row>
    <row r="19" spans="1:22" ht="20.100000000000001" customHeight="1" thickTop="1" thickBot="1" x14ac:dyDescent="0.3">
      <c r="A19" s="34"/>
      <c r="B19" s="34"/>
      <c r="C19" s="38"/>
      <c r="D19" s="34"/>
      <c r="E19" s="34"/>
      <c r="F19" s="41" t="s">
        <v>201</v>
      </c>
      <c r="G19" s="42"/>
      <c r="H19" s="42">
        <f>H9+H10+H11+H12+H13-H14-H15-H16-H17-H18</f>
        <v>118</v>
      </c>
      <c r="I19" s="34"/>
      <c r="J19" s="36"/>
      <c r="K19" s="36"/>
      <c r="L19" s="36"/>
    </row>
    <row r="20" spans="1:22" ht="20.100000000000001" customHeight="1" thickTop="1" x14ac:dyDescent="0.25">
      <c r="A20" s="34"/>
      <c r="B20" s="34"/>
      <c r="C20" s="38"/>
      <c r="D20" s="35"/>
      <c r="E20" s="34"/>
      <c r="F20" s="34"/>
      <c r="G20" s="34"/>
      <c r="H20" s="43"/>
      <c r="I20" s="34"/>
      <c r="J20" s="34"/>
      <c r="K20" s="36"/>
      <c r="L20" s="36"/>
    </row>
    <row r="21" spans="1:22" ht="20.100000000000001" customHeight="1" x14ac:dyDescent="0.25">
      <c r="A21" s="34"/>
      <c r="B21" s="34"/>
      <c r="C21" s="38"/>
      <c r="D21" s="35"/>
      <c r="E21" s="34"/>
      <c r="F21" s="34"/>
      <c r="G21" s="34"/>
      <c r="H21" s="43"/>
      <c r="I21" s="34"/>
      <c r="J21" s="34"/>
      <c r="K21" s="36"/>
      <c r="L21" s="36"/>
    </row>
    <row r="22" spans="1:22" ht="20.100000000000001" customHeight="1" x14ac:dyDescent="0.25">
      <c r="A22" s="34"/>
      <c r="B22" s="34"/>
      <c r="C22" s="34"/>
      <c r="D22" s="35" t="s">
        <v>56</v>
      </c>
      <c r="E22" s="34"/>
      <c r="F22" s="34" t="s">
        <v>30</v>
      </c>
      <c r="G22" s="34">
        <f>H9</f>
        <v>118</v>
      </c>
      <c r="H22" s="44"/>
      <c r="I22" s="34"/>
      <c r="J22" s="36"/>
      <c r="K22" s="36"/>
      <c r="L22" s="36"/>
    </row>
    <row r="23" spans="1:22" ht="20.100000000000001" customHeight="1" x14ac:dyDescent="0.25">
      <c r="A23" s="34"/>
      <c r="B23" s="34"/>
      <c r="C23" s="34"/>
      <c r="D23" s="35"/>
      <c r="E23" s="34"/>
      <c r="F23" s="35" t="s">
        <v>53</v>
      </c>
      <c r="G23" s="35">
        <f>H10+H11+H12+H13</f>
        <v>0</v>
      </c>
      <c r="H23" s="44"/>
      <c r="I23" s="34"/>
      <c r="J23" s="36"/>
      <c r="K23" s="36"/>
      <c r="L23" s="36"/>
    </row>
    <row r="24" spans="1:22" ht="20.100000000000001" customHeight="1" thickBot="1" x14ac:dyDescent="0.3">
      <c r="A24" s="34"/>
      <c r="B24" s="34"/>
      <c r="C24" s="34"/>
      <c r="D24" s="35"/>
      <c r="E24" s="34"/>
      <c r="F24" s="34" t="s">
        <v>54</v>
      </c>
      <c r="G24" s="34">
        <f>H14+H15+H16+H17+H18</f>
        <v>0</v>
      </c>
      <c r="H24" s="44"/>
      <c r="I24" s="34"/>
      <c r="J24" s="36"/>
      <c r="K24" s="36"/>
      <c r="L24" s="36"/>
    </row>
    <row r="25" spans="1:22" ht="20.100000000000001" customHeight="1" thickBot="1" x14ac:dyDescent="0.3">
      <c r="A25" s="34"/>
      <c r="B25" s="34"/>
      <c r="C25" s="34"/>
      <c r="D25" s="35"/>
      <c r="E25" s="34"/>
      <c r="F25" s="41" t="s">
        <v>202</v>
      </c>
      <c r="G25" s="45">
        <f>G22+G23-G24</f>
        <v>118</v>
      </c>
      <c r="H25" s="44"/>
      <c r="I25" s="34"/>
      <c r="J25" s="36"/>
      <c r="K25" s="36"/>
      <c r="L25" s="36"/>
    </row>
    <row r="26" spans="1:22" ht="20.100000000000001" customHeight="1" thickTop="1" x14ac:dyDescent="0.25">
      <c r="A26" s="34"/>
      <c r="B26" s="34"/>
      <c r="C26" s="39"/>
      <c r="D26" s="35"/>
      <c r="E26" s="34"/>
      <c r="F26" s="34"/>
      <c r="G26" s="34"/>
      <c r="H26" s="35"/>
      <c r="I26" s="34"/>
      <c r="J26" s="35"/>
      <c r="K26" s="36"/>
      <c r="L26" s="36"/>
    </row>
    <row r="27" spans="1:22" ht="20.100000000000001" customHeight="1" x14ac:dyDescent="0.25">
      <c r="A27" s="34"/>
      <c r="B27" s="34"/>
      <c r="C27" s="39"/>
      <c r="D27" s="35"/>
      <c r="E27" s="34"/>
      <c r="F27" s="34"/>
      <c r="G27" s="34"/>
      <c r="H27" s="35"/>
      <c r="I27" s="34"/>
      <c r="J27" s="37"/>
      <c r="K27" s="36"/>
      <c r="L27" s="36"/>
    </row>
    <row r="28" spans="1:22" ht="20.100000000000001" customHeight="1" x14ac:dyDescent="0.25">
      <c r="A28" s="34"/>
      <c r="B28" s="34"/>
      <c r="C28" s="34"/>
      <c r="D28" s="35"/>
      <c r="E28" s="34"/>
      <c r="F28" s="34"/>
      <c r="G28" s="34"/>
      <c r="H28" s="35"/>
      <c r="I28" s="34"/>
      <c r="J28" s="35"/>
      <c r="K28" s="36"/>
      <c r="L28" s="36"/>
    </row>
    <row r="29" spans="1:22" ht="18.75" customHeight="1" x14ac:dyDescent="0.25">
      <c r="A29" s="34"/>
      <c r="B29" s="34"/>
      <c r="C29" s="39"/>
      <c r="D29" s="35"/>
      <c r="E29" s="34"/>
      <c r="F29" s="34"/>
      <c r="G29" s="34"/>
      <c r="H29" s="35"/>
      <c r="I29" s="34"/>
      <c r="J29" s="35"/>
      <c r="K29" s="36"/>
      <c r="L29" s="36"/>
    </row>
    <row r="30" spans="1:22" ht="20.100000000000001" customHeight="1" x14ac:dyDescent="0.25">
      <c r="A30" s="34"/>
      <c r="B30" s="34"/>
      <c r="C30" s="34"/>
      <c r="D30" s="35"/>
      <c r="E30" s="34"/>
      <c r="F30" s="34"/>
      <c r="G30" s="35"/>
      <c r="H30" s="35"/>
      <c r="I30" s="34"/>
      <c r="J30" s="36"/>
      <c r="K30" s="36"/>
      <c r="L30" s="36"/>
    </row>
    <row r="31" spans="1:22" ht="20.100000000000001" customHeight="1" x14ac:dyDescent="0.25">
      <c r="A31" s="34"/>
      <c r="B31" s="34"/>
      <c r="C31" s="46" t="s">
        <v>25</v>
      </c>
      <c r="D31" s="35"/>
      <c r="E31" s="34"/>
      <c r="F31" s="34"/>
      <c r="G31" s="34"/>
      <c r="H31" s="35"/>
      <c r="I31" s="34"/>
      <c r="J31" s="36"/>
      <c r="K31" s="36"/>
      <c r="L31" s="36"/>
    </row>
    <row r="32" spans="1:22" ht="19.5" customHeight="1" x14ac:dyDescent="0.25">
      <c r="A32" s="47"/>
      <c r="B32" s="34"/>
      <c r="C32" s="48"/>
      <c r="D32" s="74"/>
      <c r="E32" s="48"/>
      <c r="F32" s="38"/>
      <c r="G32" s="35"/>
      <c r="H32" s="35"/>
      <c r="I32" s="73"/>
      <c r="J32" s="48"/>
      <c r="K32" s="36"/>
      <c r="L32" s="48"/>
      <c r="M32" s="23"/>
      <c r="R32" s="26"/>
      <c r="T32" s="26"/>
      <c r="V32" s="26"/>
    </row>
    <row r="33" spans="1:22" ht="18.75" customHeight="1" x14ac:dyDescent="0.25">
      <c r="A33" s="47" t="s">
        <v>24</v>
      </c>
      <c r="B33" s="34"/>
      <c r="C33" s="40" t="s">
        <v>194</v>
      </c>
      <c r="D33" s="35"/>
      <c r="E33" s="36"/>
      <c r="F33" s="38"/>
      <c r="G33" s="35"/>
      <c r="H33" s="35"/>
      <c r="I33" s="36"/>
      <c r="J33" s="38"/>
      <c r="K33" s="36"/>
      <c r="L33" s="36"/>
    </row>
    <row r="34" spans="1:22" s="58" customFormat="1" ht="19.5" customHeight="1" x14ac:dyDescent="0.25">
      <c r="A34" s="54"/>
      <c r="B34" s="56"/>
      <c r="C34" s="59"/>
      <c r="D34" s="60"/>
      <c r="E34" s="59"/>
      <c r="F34" s="2"/>
      <c r="G34" s="55"/>
      <c r="H34" s="55"/>
      <c r="I34" s="61"/>
      <c r="J34" s="59"/>
      <c r="K34" s="57"/>
      <c r="L34" s="59"/>
      <c r="M34" s="1"/>
      <c r="R34" s="62"/>
      <c r="T34" s="62"/>
      <c r="V34" s="62"/>
    </row>
    <row r="35" spans="1:22" s="58" customFormat="1" ht="21.45" customHeight="1" x14ac:dyDescent="0.25">
      <c r="A35" s="54"/>
      <c r="B35" s="56"/>
      <c r="C35" s="59"/>
      <c r="D35" s="60"/>
      <c r="E35" s="59"/>
      <c r="F35" s="2"/>
      <c r="G35" s="55"/>
      <c r="H35" s="55"/>
      <c r="I35" s="61"/>
      <c r="J35" s="59"/>
      <c r="K35" s="57"/>
      <c r="L35" s="59"/>
      <c r="M35" s="1"/>
      <c r="R35" s="62"/>
      <c r="T35" s="62"/>
      <c r="V35" s="62"/>
    </row>
    <row r="36" spans="1:22" s="58" customFormat="1" ht="19.5" customHeight="1" x14ac:dyDescent="0.25">
      <c r="A36" s="54"/>
      <c r="B36" s="56"/>
      <c r="C36" s="59"/>
      <c r="D36" s="60"/>
      <c r="E36" s="59"/>
      <c r="F36" s="2"/>
      <c r="G36" s="55"/>
      <c r="H36" s="55"/>
      <c r="I36" s="61"/>
      <c r="J36" s="59"/>
      <c r="K36" s="57"/>
      <c r="L36" s="59"/>
      <c r="M36" s="1"/>
      <c r="R36" s="62"/>
      <c r="T36" s="62"/>
      <c r="V36" s="62"/>
    </row>
    <row r="37" spans="1:22" s="58" customFormat="1" ht="19.5" customHeight="1" x14ac:dyDescent="0.25">
      <c r="A37" s="54"/>
      <c r="B37" s="56"/>
      <c r="C37" s="59"/>
      <c r="D37" s="60"/>
      <c r="E37" s="59"/>
      <c r="F37" s="2"/>
      <c r="G37" s="55"/>
      <c r="H37" s="55"/>
      <c r="I37" s="61"/>
      <c r="J37" s="59"/>
      <c r="K37" s="57"/>
      <c r="L37" s="59"/>
      <c r="M37" s="1"/>
      <c r="R37" s="62"/>
      <c r="T37" s="62"/>
      <c r="V37" s="62"/>
    </row>
    <row r="38" spans="1:22" ht="18.75" customHeight="1" x14ac:dyDescent="0.25">
      <c r="A38" s="47" t="s">
        <v>11</v>
      </c>
      <c r="B38" s="34"/>
      <c r="C38" s="40" t="s">
        <v>194</v>
      </c>
      <c r="D38" s="35"/>
      <c r="E38" s="76"/>
      <c r="F38" s="34"/>
      <c r="G38" s="35"/>
      <c r="H38" s="35"/>
      <c r="I38" s="73"/>
      <c r="J38" s="34"/>
      <c r="K38" s="36"/>
      <c r="L38" s="77"/>
      <c r="M38" s="23"/>
      <c r="Q38" s="26"/>
    </row>
    <row r="39" spans="1:22" s="78" customFormat="1" ht="20.100000000000001" customHeight="1" x14ac:dyDescent="0.25">
      <c r="A39" s="46"/>
      <c r="B39" s="34"/>
      <c r="C39" s="76"/>
      <c r="D39" s="35"/>
      <c r="E39" s="76"/>
      <c r="F39" s="34"/>
      <c r="G39" s="35"/>
      <c r="H39" s="35"/>
      <c r="I39" s="36"/>
      <c r="J39" s="36"/>
      <c r="K39" s="36"/>
      <c r="L39" s="36"/>
    </row>
    <row r="40" spans="1:22" ht="19.5" customHeight="1" x14ac:dyDescent="0.25">
      <c r="A40" s="34"/>
      <c r="B40" s="34"/>
      <c r="C40" s="48"/>
      <c r="D40" s="48"/>
      <c r="E40" s="48"/>
      <c r="F40" s="48"/>
      <c r="G40" s="35"/>
      <c r="H40" s="37"/>
      <c r="I40" s="48"/>
      <c r="J40" s="36"/>
      <c r="K40" s="36"/>
      <c r="L40" s="36"/>
      <c r="M40" s="23"/>
      <c r="R40" s="26"/>
      <c r="T40" s="26"/>
      <c r="V40" s="26"/>
    </row>
    <row r="41" spans="1:22" ht="19.5" customHeight="1" x14ac:dyDescent="0.25">
      <c r="A41" s="34"/>
      <c r="B41" s="34"/>
      <c r="C41" s="73"/>
      <c r="D41" s="48"/>
      <c r="E41" s="73"/>
      <c r="F41" s="48"/>
      <c r="G41" s="35"/>
      <c r="H41" s="37"/>
      <c r="I41" s="48"/>
      <c r="J41" s="36"/>
      <c r="K41" s="36"/>
      <c r="L41" s="36"/>
      <c r="M41" s="23"/>
      <c r="R41" s="26"/>
      <c r="T41" s="26"/>
      <c r="V41" s="26"/>
    </row>
    <row r="42" spans="1:22" ht="19.5" customHeight="1" x14ac:dyDescent="0.25">
      <c r="A42" s="34"/>
      <c r="B42" s="34"/>
      <c r="C42" s="73"/>
      <c r="D42" s="48"/>
      <c r="E42" s="73"/>
      <c r="F42" s="48"/>
      <c r="G42" s="35"/>
      <c r="H42" s="37"/>
      <c r="I42" s="48"/>
      <c r="J42" s="36"/>
      <c r="K42" s="36"/>
      <c r="L42" s="36"/>
      <c r="M42" s="23"/>
      <c r="R42" s="26"/>
      <c r="T42" s="26"/>
      <c r="V42" s="26"/>
    </row>
    <row r="43" spans="1:22" s="78" customFormat="1" ht="20.100000000000001" customHeight="1" x14ac:dyDescent="0.25">
      <c r="A43" s="79"/>
      <c r="B43" s="34"/>
      <c r="C43" s="73"/>
      <c r="D43" s="48"/>
      <c r="E43" s="73"/>
      <c r="F43" s="48"/>
      <c r="G43" s="35"/>
      <c r="H43" s="37"/>
      <c r="I43" s="48"/>
      <c r="J43" s="36"/>
      <c r="K43" s="36"/>
      <c r="L43" s="36"/>
      <c r="M43" s="23"/>
    </row>
    <row r="44" spans="1:22" ht="20.100000000000001" customHeight="1" x14ac:dyDescent="0.25">
      <c r="A44" s="46"/>
      <c r="B44" s="34"/>
      <c r="C44" s="73"/>
      <c r="D44" s="48"/>
      <c r="E44" s="73"/>
      <c r="F44" s="48"/>
      <c r="G44" s="35"/>
      <c r="H44" s="37"/>
      <c r="I44" s="48"/>
      <c r="J44" s="36"/>
      <c r="K44" s="36"/>
      <c r="L44" s="36"/>
    </row>
    <row r="45" spans="1:22" s="58" customFormat="1" ht="19.5" customHeight="1" x14ac:dyDescent="0.25">
      <c r="A45" s="47"/>
      <c r="B45" s="34"/>
      <c r="C45" s="59"/>
      <c r="D45" s="35"/>
      <c r="E45" s="59"/>
      <c r="F45" s="2"/>
      <c r="G45" s="35"/>
      <c r="H45" s="35"/>
      <c r="I45" s="36"/>
      <c r="J45" s="38"/>
      <c r="K45" s="36"/>
      <c r="L45" s="48"/>
      <c r="M45" s="1"/>
      <c r="R45" s="62"/>
      <c r="T45" s="62"/>
      <c r="V45" s="62"/>
    </row>
    <row r="46" spans="1:22" s="58" customFormat="1" ht="19.5" customHeight="1" x14ac:dyDescent="0.25">
      <c r="A46" s="47"/>
      <c r="B46" s="34"/>
      <c r="C46" s="59"/>
      <c r="D46" s="35"/>
      <c r="E46" s="59"/>
      <c r="F46" s="2"/>
      <c r="G46" s="35"/>
      <c r="H46" s="35"/>
      <c r="I46" s="36"/>
      <c r="J46" s="38"/>
      <c r="K46" s="36"/>
      <c r="L46" s="49"/>
      <c r="M46" s="1"/>
      <c r="R46" s="62"/>
      <c r="T46" s="62"/>
      <c r="V46" s="62"/>
    </row>
    <row r="47" spans="1:22" s="58" customFormat="1" ht="19.5" customHeight="1" x14ac:dyDescent="0.25">
      <c r="A47" s="47"/>
      <c r="B47" s="34"/>
      <c r="C47" s="59"/>
      <c r="D47" s="35"/>
      <c r="E47" s="59"/>
      <c r="F47" s="2"/>
      <c r="G47" s="35"/>
      <c r="H47" s="35"/>
      <c r="I47" s="36"/>
      <c r="J47" s="38"/>
      <c r="K47" s="36"/>
      <c r="L47" s="48"/>
      <c r="M47" s="1"/>
      <c r="R47" s="62"/>
      <c r="T47" s="62"/>
      <c r="V47" s="62"/>
    </row>
    <row r="48" spans="1:22" s="58" customFormat="1" ht="19.5" customHeight="1" x14ac:dyDescent="0.25">
      <c r="A48" s="47"/>
      <c r="B48" s="34"/>
      <c r="C48" s="59"/>
      <c r="D48" s="35"/>
      <c r="E48" s="59"/>
      <c r="F48" s="2"/>
      <c r="G48" s="35"/>
      <c r="H48" s="35"/>
      <c r="I48" s="36"/>
      <c r="J48" s="38"/>
      <c r="K48" s="36"/>
      <c r="L48" s="48"/>
      <c r="M48" s="1"/>
      <c r="R48" s="62"/>
      <c r="T48" s="62"/>
      <c r="V48" s="62"/>
    </row>
    <row r="49" spans="1:22" s="58" customFormat="1" ht="19.5" customHeight="1" x14ac:dyDescent="0.25">
      <c r="A49" s="47"/>
      <c r="B49" s="34"/>
      <c r="C49" s="59"/>
      <c r="D49" s="35"/>
      <c r="E49" s="59"/>
      <c r="F49" s="2"/>
      <c r="G49" s="35"/>
      <c r="H49" s="35"/>
      <c r="I49" s="36"/>
      <c r="J49" s="38"/>
      <c r="K49" s="36"/>
      <c r="L49" s="48"/>
      <c r="M49" s="1"/>
      <c r="R49" s="62"/>
      <c r="T49" s="62"/>
      <c r="V49" s="62"/>
    </row>
    <row r="50" spans="1:22" s="58" customFormat="1" ht="19.5" customHeight="1" x14ac:dyDescent="0.25">
      <c r="A50" s="47"/>
      <c r="B50" s="34"/>
      <c r="C50" s="59"/>
      <c r="D50" s="35"/>
      <c r="E50" s="59"/>
      <c r="F50" s="2"/>
      <c r="G50" s="35"/>
      <c r="H50" s="35"/>
      <c r="I50" s="36"/>
      <c r="J50" s="38"/>
      <c r="K50" s="36"/>
      <c r="L50" s="48"/>
      <c r="M50" s="1"/>
      <c r="R50" s="62"/>
      <c r="T50" s="62"/>
      <c r="V50" s="62"/>
    </row>
    <row r="51" spans="1:22" s="58" customFormat="1" ht="19.5" customHeight="1" x14ac:dyDescent="0.25">
      <c r="A51" s="54"/>
      <c r="B51" s="56"/>
      <c r="C51" s="59"/>
      <c r="D51" s="60"/>
      <c r="E51" s="59"/>
      <c r="F51" s="2"/>
      <c r="G51" s="55"/>
      <c r="H51" s="55"/>
      <c r="I51" s="61"/>
      <c r="J51" s="59"/>
      <c r="K51" s="57"/>
      <c r="L51" s="59"/>
      <c r="M51" s="1"/>
      <c r="R51" s="62"/>
      <c r="T51" s="62"/>
      <c r="V51" s="62"/>
    </row>
    <row r="52" spans="1:22" s="58" customFormat="1" ht="19.5" customHeight="1" x14ac:dyDescent="0.25">
      <c r="A52" s="54"/>
      <c r="B52" s="56"/>
      <c r="C52" s="59"/>
      <c r="D52" s="60"/>
      <c r="E52" s="59"/>
      <c r="F52" s="2"/>
      <c r="G52" s="55"/>
      <c r="H52" s="55"/>
      <c r="I52" s="61"/>
      <c r="J52" s="59"/>
      <c r="K52" s="57"/>
      <c r="L52" s="59"/>
      <c r="M52" s="1"/>
      <c r="R52" s="62"/>
      <c r="T52" s="62"/>
      <c r="V52" s="62"/>
    </row>
    <row r="53" spans="1:22" s="58" customFormat="1" ht="19.5" customHeight="1" x14ac:dyDescent="0.25">
      <c r="A53" s="54"/>
      <c r="B53" s="56"/>
      <c r="C53" s="59"/>
      <c r="D53" s="60"/>
      <c r="E53" s="59"/>
      <c r="F53" s="2"/>
      <c r="G53" s="55"/>
      <c r="H53" s="55"/>
      <c r="I53" s="61"/>
      <c r="J53" s="59"/>
      <c r="K53" s="57"/>
      <c r="L53" s="59"/>
      <c r="M53" s="1"/>
      <c r="R53" s="62"/>
      <c r="T53" s="62"/>
      <c r="V53" s="62"/>
    </row>
    <row r="54" spans="1:22" s="58" customFormat="1" ht="19.5" customHeight="1" x14ac:dyDescent="0.25">
      <c r="A54" s="54"/>
      <c r="B54" s="56"/>
      <c r="C54" s="59"/>
      <c r="D54" s="60"/>
      <c r="E54" s="59"/>
      <c r="F54" s="2"/>
      <c r="G54" s="55"/>
      <c r="H54" s="55"/>
      <c r="I54" s="61"/>
      <c r="J54" s="59"/>
      <c r="K54" s="57"/>
      <c r="L54" s="59"/>
      <c r="M54" s="1"/>
      <c r="R54" s="62"/>
      <c r="T54" s="62"/>
      <c r="V54" s="62"/>
    </row>
    <row r="55" spans="1:22" s="68" customFormat="1" ht="20.100000000000001" customHeight="1" x14ac:dyDescent="0.25">
      <c r="A55" s="54"/>
      <c r="B55" s="64"/>
      <c r="C55" s="65"/>
      <c r="D55" s="55"/>
      <c r="E55" s="64"/>
      <c r="F55" s="66"/>
      <c r="G55" s="55"/>
      <c r="H55" s="55"/>
      <c r="I55" s="64"/>
      <c r="J55" s="66"/>
      <c r="K55" s="67"/>
      <c r="L55" s="67"/>
      <c r="R55" s="69"/>
      <c r="T55" s="69"/>
      <c r="V55" s="69"/>
    </row>
    <row r="56" spans="1:22" s="68" customFormat="1" ht="20.100000000000001" customHeight="1" x14ac:dyDescent="0.25">
      <c r="A56" s="54"/>
      <c r="B56" s="64"/>
      <c r="C56" s="65"/>
      <c r="D56" s="55"/>
      <c r="E56" s="64"/>
      <c r="F56" s="66"/>
      <c r="G56" s="55"/>
      <c r="H56" s="55"/>
      <c r="I56" s="64"/>
      <c r="J56" s="66"/>
      <c r="K56" s="67"/>
      <c r="L56" s="67"/>
      <c r="R56" s="69"/>
      <c r="T56" s="69"/>
      <c r="V56" s="69"/>
    </row>
    <row r="57" spans="1:22" ht="20.100000000000001" customHeight="1" thickBot="1" x14ac:dyDescent="0.3">
      <c r="A57" s="50"/>
      <c r="B57" s="51"/>
      <c r="C57" s="51"/>
      <c r="D57" s="52"/>
      <c r="E57" s="53"/>
      <c r="F57" s="53"/>
      <c r="G57" s="53"/>
      <c r="H57" s="52"/>
      <c r="I57" s="53"/>
      <c r="J57" s="53"/>
      <c r="K57" s="53"/>
      <c r="L57" s="53"/>
      <c r="M57" s="23"/>
    </row>
    <row r="133" spans="13:13" ht="20.100000000000001" customHeight="1" x14ac:dyDescent="0.25">
      <c r="M133" s="23"/>
    </row>
    <row r="134" spans="13:13" ht="20.100000000000001" customHeight="1" x14ac:dyDescent="0.25">
      <c r="M134" s="23"/>
    </row>
  </sheetData>
  <phoneticPr fontId="4" type="noConversion"/>
  <printOptions gridLines="1"/>
  <pageMargins left="0.19685039370078741" right="0.19685039370078741" top="0.31496062992125984" bottom="0.19685039370078741" header="0.31496062992125984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7F653-0040-4561-BF5C-6E94831C4A7E}">
  <dimension ref="A1:L73"/>
  <sheetViews>
    <sheetView workbookViewId="0"/>
  </sheetViews>
  <sheetFormatPr defaultColWidth="9" defaultRowHeight="17.100000000000001" customHeight="1" x14ac:dyDescent="0.25"/>
  <cols>
    <col min="1" max="1" width="5" style="12" customWidth="1"/>
    <col min="2" max="2" width="13.69921875" style="13" customWidth="1"/>
    <col min="3" max="3" width="22.5" style="13" customWidth="1"/>
    <col min="4" max="4" width="9.3984375" style="13" customWidth="1"/>
    <col min="5" max="6" width="13.69921875" style="13" customWidth="1"/>
    <col min="7" max="7" width="20.8984375" style="13" customWidth="1"/>
    <col min="8" max="9" width="13.69921875" style="13" customWidth="1"/>
    <col min="10" max="10" width="13.69921875" style="17" customWidth="1"/>
    <col min="11" max="11" width="13.69921875" style="13" customWidth="1"/>
    <col min="12" max="16" width="18.59765625" style="13" customWidth="1"/>
    <col min="17" max="16384" width="9" style="13"/>
  </cols>
  <sheetData>
    <row r="1" spans="1:12" s="11" customFormat="1" ht="17.100000000000001" customHeight="1" x14ac:dyDescent="0.25">
      <c r="A1" s="10"/>
      <c r="I1" s="71"/>
    </row>
    <row r="2" spans="1:12" s="11" customFormat="1" ht="17.100000000000001" customHeight="1" x14ac:dyDescent="0.25">
      <c r="A2" s="10"/>
      <c r="B2" s="11" t="s">
        <v>31</v>
      </c>
      <c r="C2" s="11" t="s">
        <v>32</v>
      </c>
      <c r="D2" s="11" t="s">
        <v>33</v>
      </c>
      <c r="E2" s="11" t="s">
        <v>34</v>
      </c>
      <c r="F2" s="11" t="s">
        <v>35</v>
      </c>
      <c r="H2" s="11" t="s">
        <v>36</v>
      </c>
      <c r="I2" s="9" t="s">
        <v>37</v>
      </c>
      <c r="J2" s="15" t="s">
        <v>181</v>
      </c>
      <c r="K2" s="11" t="s">
        <v>38</v>
      </c>
    </row>
    <row r="3" spans="1:12" s="11" customFormat="1" ht="17.100000000000001" customHeight="1" x14ac:dyDescent="0.25">
      <c r="A3" s="10"/>
      <c r="I3" s="72">
        <v>405</v>
      </c>
      <c r="J3" s="15"/>
    </row>
    <row r="4" spans="1:12" s="4" customFormat="1" ht="17.100000000000001" customHeight="1" x14ac:dyDescent="0.25">
      <c r="A4" s="3">
        <v>1</v>
      </c>
      <c r="B4" s="4" t="s">
        <v>30</v>
      </c>
      <c r="C4" s="4" t="s">
        <v>39</v>
      </c>
      <c r="D4" s="4" t="s">
        <v>41</v>
      </c>
      <c r="E4" s="4" t="s">
        <v>87</v>
      </c>
      <c r="F4" s="4" t="s">
        <v>88</v>
      </c>
      <c r="G4" s="4" t="str">
        <f t="shared" ref="G4:G32" si="0">D4&amp;E4&amp;" "&amp;F4</f>
        <v>นางเตือนใจ ณ  รังษี</v>
      </c>
      <c r="H4" s="4">
        <v>1</v>
      </c>
      <c r="I4" s="4">
        <f t="shared" ref="I4:I32" si="1">SUM($I$3)</f>
        <v>405</v>
      </c>
      <c r="J4" s="16">
        <f t="shared" ref="J4:J32" si="2">H4*($J$3)</f>
        <v>0</v>
      </c>
      <c r="K4" s="5">
        <f t="shared" ref="K4:K35" si="3">H4*I4+J4</f>
        <v>405</v>
      </c>
    </row>
    <row r="5" spans="1:12" s="4" customFormat="1" ht="17.100000000000001" customHeight="1" x14ac:dyDescent="0.25">
      <c r="A5" s="3">
        <v>2</v>
      </c>
      <c r="B5" s="4" t="s">
        <v>30</v>
      </c>
      <c r="C5" s="4" t="s">
        <v>39</v>
      </c>
      <c r="D5" s="4" t="s">
        <v>41</v>
      </c>
      <c r="E5" s="4" t="s">
        <v>46</v>
      </c>
      <c r="F5" s="4" t="s">
        <v>89</v>
      </c>
      <c r="G5" s="4" t="str">
        <f t="shared" si="0"/>
        <v>นางสมพร รุจิเลิศ</v>
      </c>
      <c r="H5" s="4">
        <v>1</v>
      </c>
      <c r="I5" s="4">
        <f t="shared" si="1"/>
        <v>405</v>
      </c>
      <c r="J5" s="16">
        <f t="shared" si="2"/>
        <v>0</v>
      </c>
      <c r="K5" s="5">
        <f t="shared" si="3"/>
        <v>405</v>
      </c>
    </row>
    <row r="6" spans="1:12" s="4" customFormat="1" ht="17.100000000000001" customHeight="1" x14ac:dyDescent="0.25">
      <c r="A6" s="3">
        <v>3</v>
      </c>
      <c r="B6" s="4" t="s">
        <v>30</v>
      </c>
      <c r="C6" s="4" t="s">
        <v>39</v>
      </c>
      <c r="D6" s="4" t="s">
        <v>41</v>
      </c>
      <c r="E6" s="4" t="s">
        <v>90</v>
      </c>
      <c r="F6" s="4" t="s">
        <v>91</v>
      </c>
      <c r="G6" s="4" t="str">
        <f t="shared" si="0"/>
        <v>นางณัฐพร ดอกแก้ว</v>
      </c>
      <c r="H6" s="4">
        <v>2</v>
      </c>
      <c r="I6" s="4">
        <f t="shared" si="1"/>
        <v>405</v>
      </c>
      <c r="J6" s="16">
        <f t="shared" si="2"/>
        <v>0</v>
      </c>
      <c r="K6" s="5">
        <f t="shared" si="3"/>
        <v>810</v>
      </c>
    </row>
    <row r="7" spans="1:12" s="4" customFormat="1" ht="17.100000000000001" customHeight="1" x14ac:dyDescent="0.25">
      <c r="A7" s="3">
        <v>4</v>
      </c>
      <c r="B7" s="4" t="s">
        <v>30</v>
      </c>
      <c r="C7" s="4" t="s">
        <v>39</v>
      </c>
      <c r="D7" s="4" t="s">
        <v>40</v>
      </c>
      <c r="E7" s="4" t="s">
        <v>92</v>
      </c>
      <c r="F7" s="4" t="s">
        <v>93</v>
      </c>
      <c r="G7" s="4" t="str">
        <f t="shared" si="0"/>
        <v>นางสาววัชรา ถาวรวิจิตร</v>
      </c>
      <c r="H7" s="4">
        <v>2</v>
      </c>
      <c r="I7" s="4">
        <f t="shared" si="1"/>
        <v>405</v>
      </c>
      <c r="J7" s="16">
        <f t="shared" si="2"/>
        <v>0</v>
      </c>
      <c r="K7" s="5">
        <f t="shared" si="3"/>
        <v>810</v>
      </c>
    </row>
    <row r="8" spans="1:12" s="4" customFormat="1" ht="17.100000000000001" customHeight="1" x14ac:dyDescent="0.25">
      <c r="A8" s="3">
        <v>5</v>
      </c>
      <c r="B8" s="4" t="s">
        <v>30</v>
      </c>
      <c r="C8" s="4" t="s">
        <v>39</v>
      </c>
      <c r="D8" s="4" t="s">
        <v>41</v>
      </c>
      <c r="E8" s="4" t="s">
        <v>94</v>
      </c>
      <c r="F8" s="4" t="s">
        <v>95</v>
      </c>
      <c r="G8" s="4" t="str">
        <f t="shared" si="0"/>
        <v>นางจุไรรัตน์ พรหมซาว</v>
      </c>
      <c r="H8" s="4">
        <v>3</v>
      </c>
      <c r="I8" s="4">
        <f t="shared" si="1"/>
        <v>405</v>
      </c>
      <c r="J8" s="16">
        <f t="shared" si="2"/>
        <v>0</v>
      </c>
      <c r="K8" s="5">
        <f t="shared" si="3"/>
        <v>1215</v>
      </c>
    </row>
    <row r="9" spans="1:12" s="4" customFormat="1" ht="17.100000000000001" customHeight="1" x14ac:dyDescent="0.25">
      <c r="A9" s="3">
        <v>6</v>
      </c>
      <c r="B9" s="4" t="s">
        <v>30</v>
      </c>
      <c r="C9" s="4" t="s">
        <v>39</v>
      </c>
      <c r="D9" s="4" t="s">
        <v>41</v>
      </c>
      <c r="E9" s="4" t="s">
        <v>96</v>
      </c>
      <c r="F9" s="4" t="s">
        <v>97</v>
      </c>
      <c r="G9" s="4" t="str">
        <f t="shared" si="0"/>
        <v>นางธนพร พรมยาโน</v>
      </c>
      <c r="H9" s="4">
        <v>2</v>
      </c>
      <c r="I9" s="4">
        <f t="shared" si="1"/>
        <v>405</v>
      </c>
      <c r="J9" s="16">
        <f t="shared" si="2"/>
        <v>0</v>
      </c>
      <c r="K9" s="5">
        <f t="shared" si="3"/>
        <v>810</v>
      </c>
    </row>
    <row r="10" spans="1:12" s="4" customFormat="1" ht="17.100000000000001" customHeight="1" x14ac:dyDescent="0.25">
      <c r="A10" s="3">
        <v>7</v>
      </c>
      <c r="B10" s="4" t="s">
        <v>30</v>
      </c>
      <c r="C10" s="4" t="s">
        <v>39</v>
      </c>
      <c r="D10" s="4" t="s">
        <v>40</v>
      </c>
      <c r="E10" s="4" t="s">
        <v>98</v>
      </c>
      <c r="F10" s="4" t="s">
        <v>99</v>
      </c>
      <c r="G10" s="4" t="str">
        <f t="shared" si="0"/>
        <v>นางสาวสิริลักษณ์ ศรีมณี</v>
      </c>
      <c r="H10" s="4">
        <v>2</v>
      </c>
      <c r="I10" s="4">
        <f t="shared" si="1"/>
        <v>405</v>
      </c>
      <c r="J10" s="16">
        <f t="shared" si="2"/>
        <v>0</v>
      </c>
      <c r="K10" s="5">
        <f t="shared" si="3"/>
        <v>810</v>
      </c>
    </row>
    <row r="11" spans="1:12" s="4" customFormat="1" ht="17.100000000000001" customHeight="1" x14ac:dyDescent="0.25">
      <c r="A11" s="3">
        <v>8</v>
      </c>
      <c r="B11" s="4" t="s">
        <v>26</v>
      </c>
      <c r="C11" s="4" t="s">
        <v>57</v>
      </c>
      <c r="D11" s="4" t="s">
        <v>41</v>
      </c>
      <c r="E11" s="4" t="s">
        <v>106</v>
      </c>
      <c r="F11" s="4" t="s">
        <v>107</v>
      </c>
      <c r="G11" s="4" t="str">
        <f t="shared" si="0"/>
        <v>นางสุพิชญา ติ๊บมา</v>
      </c>
      <c r="H11" s="4">
        <v>3</v>
      </c>
      <c r="I11" s="4">
        <f t="shared" si="1"/>
        <v>405</v>
      </c>
      <c r="J11" s="16">
        <f t="shared" si="2"/>
        <v>0</v>
      </c>
      <c r="K11" s="5">
        <f t="shared" si="3"/>
        <v>1215</v>
      </c>
    </row>
    <row r="12" spans="1:12" s="4" customFormat="1" ht="17.100000000000001" customHeight="1" x14ac:dyDescent="0.25">
      <c r="A12" s="3">
        <v>9</v>
      </c>
      <c r="B12" s="4" t="s">
        <v>26</v>
      </c>
      <c r="C12" s="4" t="s">
        <v>58</v>
      </c>
      <c r="D12" s="4" t="s">
        <v>41</v>
      </c>
      <c r="E12" s="4" t="s">
        <v>108</v>
      </c>
      <c r="F12" s="4" t="s">
        <v>109</v>
      </c>
      <c r="G12" s="4" t="str">
        <f t="shared" si="0"/>
        <v>นางสมพิศ คำแปง</v>
      </c>
      <c r="H12" s="4">
        <v>1</v>
      </c>
      <c r="I12" s="4">
        <f t="shared" si="1"/>
        <v>405</v>
      </c>
      <c r="J12" s="16">
        <f t="shared" si="2"/>
        <v>0</v>
      </c>
      <c r="K12" s="5">
        <f t="shared" si="3"/>
        <v>405</v>
      </c>
    </row>
    <row r="13" spans="1:12" s="4" customFormat="1" ht="17.100000000000001" customHeight="1" x14ac:dyDescent="0.25">
      <c r="A13" s="3">
        <v>10</v>
      </c>
      <c r="B13" s="4" t="s">
        <v>26</v>
      </c>
      <c r="C13" s="4" t="s">
        <v>58</v>
      </c>
      <c r="D13" s="4" t="s">
        <v>41</v>
      </c>
      <c r="E13" s="4" t="s">
        <v>110</v>
      </c>
      <c r="F13" s="4" t="s">
        <v>111</v>
      </c>
      <c r="G13" s="4" t="str">
        <f t="shared" si="0"/>
        <v>นางสุภัค ปราสมุทร์</v>
      </c>
      <c r="H13" s="4">
        <v>1</v>
      </c>
      <c r="I13" s="4">
        <f t="shared" si="1"/>
        <v>405</v>
      </c>
      <c r="J13" s="16">
        <f t="shared" si="2"/>
        <v>0</v>
      </c>
      <c r="K13" s="5">
        <f t="shared" si="3"/>
        <v>405</v>
      </c>
    </row>
    <row r="14" spans="1:12" s="6" customFormat="1" ht="17.100000000000001" customHeight="1" x14ac:dyDescent="0.25">
      <c r="A14" s="3">
        <v>11</v>
      </c>
      <c r="B14" s="6" t="s">
        <v>26</v>
      </c>
      <c r="C14" s="6" t="s">
        <v>58</v>
      </c>
      <c r="D14" s="6" t="s">
        <v>41</v>
      </c>
      <c r="E14" s="6" t="s">
        <v>112</v>
      </c>
      <c r="F14" s="6" t="s">
        <v>113</v>
      </c>
      <c r="G14" s="19" t="str">
        <f t="shared" si="0"/>
        <v>นางธันยพร เมืองนาง</v>
      </c>
      <c r="H14" s="6">
        <v>2</v>
      </c>
      <c r="I14" s="6">
        <f t="shared" si="1"/>
        <v>405</v>
      </c>
      <c r="J14" s="16">
        <f t="shared" si="2"/>
        <v>0</v>
      </c>
      <c r="K14" s="5">
        <f t="shared" si="3"/>
        <v>810</v>
      </c>
      <c r="L14" s="6" t="s">
        <v>179</v>
      </c>
    </row>
    <row r="15" spans="1:12" s="4" customFormat="1" ht="17.100000000000001" customHeight="1" x14ac:dyDescent="0.25">
      <c r="A15" s="3">
        <v>12</v>
      </c>
      <c r="B15" s="4" t="s">
        <v>26</v>
      </c>
      <c r="C15" s="4" t="s">
        <v>59</v>
      </c>
      <c r="D15" s="4" t="s">
        <v>42</v>
      </c>
      <c r="E15" s="4" t="s">
        <v>114</v>
      </c>
      <c r="F15" s="4" t="s">
        <v>115</v>
      </c>
      <c r="G15" s="4" t="str">
        <f t="shared" si="0"/>
        <v>นายวิเชียร ตาคำดี</v>
      </c>
      <c r="H15" s="4">
        <v>1</v>
      </c>
      <c r="I15" s="4">
        <f t="shared" si="1"/>
        <v>405</v>
      </c>
      <c r="J15" s="16">
        <f t="shared" si="2"/>
        <v>0</v>
      </c>
      <c r="K15" s="5">
        <f t="shared" si="3"/>
        <v>405</v>
      </c>
    </row>
    <row r="16" spans="1:12" s="4" customFormat="1" ht="17.100000000000001" customHeight="1" x14ac:dyDescent="0.25">
      <c r="A16" s="3">
        <v>13</v>
      </c>
      <c r="B16" s="4" t="s">
        <v>26</v>
      </c>
      <c r="C16" s="4" t="s">
        <v>59</v>
      </c>
      <c r="D16" s="4" t="s">
        <v>42</v>
      </c>
      <c r="E16" s="4" t="s">
        <v>116</v>
      </c>
      <c r="F16" s="4" t="s">
        <v>117</v>
      </c>
      <c r="G16" s="4" t="str">
        <f t="shared" si="0"/>
        <v>นายพิสิฐศักดิ์ ดวงพรม</v>
      </c>
      <c r="H16" s="4">
        <v>2</v>
      </c>
      <c r="I16" s="4">
        <f t="shared" si="1"/>
        <v>405</v>
      </c>
      <c r="J16" s="16">
        <f t="shared" si="2"/>
        <v>0</v>
      </c>
      <c r="K16" s="5">
        <f t="shared" si="3"/>
        <v>810</v>
      </c>
    </row>
    <row r="17" spans="1:12" s="4" customFormat="1" ht="17.100000000000001" customHeight="1" x14ac:dyDescent="0.25">
      <c r="A17" s="3">
        <v>16</v>
      </c>
      <c r="B17" s="4" t="s">
        <v>26</v>
      </c>
      <c r="C17" s="4" t="s">
        <v>60</v>
      </c>
      <c r="D17" s="4" t="s">
        <v>42</v>
      </c>
      <c r="E17" s="4" t="s">
        <v>138</v>
      </c>
      <c r="F17" s="4" t="s">
        <v>95</v>
      </c>
      <c r="G17" s="4" t="str">
        <f t="shared" si="0"/>
        <v>นายสมเจตน์ พรหมซาว</v>
      </c>
      <c r="H17" s="4">
        <v>2</v>
      </c>
      <c r="I17" s="4">
        <f t="shared" si="1"/>
        <v>405</v>
      </c>
      <c r="J17" s="16">
        <f t="shared" si="2"/>
        <v>0</v>
      </c>
      <c r="K17" s="5">
        <f t="shared" si="3"/>
        <v>810</v>
      </c>
    </row>
    <row r="18" spans="1:12" s="4" customFormat="1" ht="17.100000000000001" customHeight="1" x14ac:dyDescent="0.25">
      <c r="A18" s="3">
        <v>18</v>
      </c>
      <c r="B18" s="4" t="s">
        <v>26</v>
      </c>
      <c r="C18" s="4" t="s">
        <v>60</v>
      </c>
      <c r="D18" s="4" t="s">
        <v>40</v>
      </c>
      <c r="E18" s="4" t="s">
        <v>104</v>
      </c>
      <c r="F18" s="4" t="s">
        <v>139</v>
      </c>
      <c r="G18" s="4" t="str">
        <f t="shared" si="0"/>
        <v>นางสาวอภิญญา เชียงชีระ</v>
      </c>
      <c r="H18" s="4">
        <v>2</v>
      </c>
      <c r="I18" s="4">
        <f t="shared" si="1"/>
        <v>405</v>
      </c>
      <c r="J18" s="16">
        <f t="shared" si="2"/>
        <v>0</v>
      </c>
      <c r="K18" s="5">
        <f t="shared" si="3"/>
        <v>810</v>
      </c>
    </row>
    <row r="19" spans="1:12" s="4" customFormat="1" ht="17.100000000000001" customHeight="1" x14ac:dyDescent="0.25">
      <c r="A19" s="3">
        <v>20</v>
      </c>
      <c r="B19" s="4" t="s">
        <v>26</v>
      </c>
      <c r="C19" s="4" t="s">
        <v>61</v>
      </c>
      <c r="D19" s="4" t="s">
        <v>42</v>
      </c>
      <c r="E19" s="4" t="s">
        <v>142</v>
      </c>
      <c r="F19" s="4" t="s">
        <v>143</v>
      </c>
      <c r="G19" s="4" t="str">
        <f t="shared" si="0"/>
        <v>นายอนันต์ กันทะวงค์</v>
      </c>
      <c r="H19" s="4">
        <v>5</v>
      </c>
      <c r="I19" s="4">
        <f t="shared" si="1"/>
        <v>405</v>
      </c>
      <c r="J19" s="16">
        <f t="shared" si="2"/>
        <v>0</v>
      </c>
      <c r="K19" s="5">
        <f t="shared" si="3"/>
        <v>2025</v>
      </c>
    </row>
    <row r="20" spans="1:12" s="4" customFormat="1" ht="17.100000000000001" customHeight="1" x14ac:dyDescent="0.25">
      <c r="A20" s="3">
        <v>21</v>
      </c>
      <c r="B20" s="4" t="s">
        <v>26</v>
      </c>
      <c r="C20" s="4" t="s">
        <v>62</v>
      </c>
      <c r="D20" s="4" t="s">
        <v>41</v>
      </c>
      <c r="E20" s="4" t="s">
        <v>156</v>
      </c>
      <c r="F20" s="4" t="s">
        <v>157</v>
      </c>
      <c r="G20" s="4" t="str">
        <f t="shared" si="0"/>
        <v>นางระเบียบ แสนสีอ่อง</v>
      </c>
      <c r="H20" s="4">
        <v>2</v>
      </c>
      <c r="I20" s="4">
        <f t="shared" si="1"/>
        <v>405</v>
      </c>
      <c r="J20" s="16">
        <f t="shared" si="2"/>
        <v>0</v>
      </c>
      <c r="K20" s="5">
        <f t="shared" si="3"/>
        <v>810</v>
      </c>
    </row>
    <row r="21" spans="1:12" s="4" customFormat="1" ht="17.100000000000001" customHeight="1" x14ac:dyDescent="0.25">
      <c r="A21" s="3">
        <v>22</v>
      </c>
      <c r="B21" s="4" t="s">
        <v>26</v>
      </c>
      <c r="C21" s="4" t="s">
        <v>62</v>
      </c>
      <c r="D21" s="4" t="s">
        <v>42</v>
      </c>
      <c r="E21" s="4" t="s">
        <v>158</v>
      </c>
      <c r="F21" s="4" t="s">
        <v>159</v>
      </c>
      <c r="G21" s="4" t="str">
        <f t="shared" si="0"/>
        <v>นายธีรพร คำวิชัย</v>
      </c>
      <c r="H21" s="4">
        <v>4</v>
      </c>
      <c r="I21" s="4">
        <f t="shared" si="1"/>
        <v>405</v>
      </c>
      <c r="J21" s="16">
        <f t="shared" si="2"/>
        <v>0</v>
      </c>
      <c r="K21" s="5">
        <f t="shared" si="3"/>
        <v>1620</v>
      </c>
    </row>
    <row r="22" spans="1:12" s="4" customFormat="1" ht="17.100000000000001" customHeight="1" x14ac:dyDescent="0.25">
      <c r="A22" s="3">
        <v>23</v>
      </c>
      <c r="B22" s="4" t="s">
        <v>26</v>
      </c>
      <c r="C22" s="4" t="s">
        <v>63</v>
      </c>
      <c r="D22" s="4" t="s">
        <v>42</v>
      </c>
      <c r="E22" s="4" t="s">
        <v>161</v>
      </c>
      <c r="F22" s="4" t="s">
        <v>89</v>
      </c>
      <c r="G22" s="4" t="str">
        <f t="shared" si="0"/>
        <v>นายวิบูลย์ รุจิเลิศ</v>
      </c>
      <c r="H22" s="4">
        <v>1</v>
      </c>
      <c r="I22" s="4">
        <f t="shared" si="1"/>
        <v>405</v>
      </c>
      <c r="J22" s="16">
        <f t="shared" si="2"/>
        <v>0</v>
      </c>
      <c r="K22" s="5">
        <f t="shared" si="3"/>
        <v>405</v>
      </c>
    </row>
    <row r="23" spans="1:12" s="4" customFormat="1" ht="17.100000000000001" customHeight="1" x14ac:dyDescent="0.25">
      <c r="A23" s="3">
        <v>24</v>
      </c>
      <c r="B23" s="4" t="s">
        <v>26</v>
      </c>
      <c r="C23" s="4" t="s">
        <v>63</v>
      </c>
      <c r="D23" s="4" t="s">
        <v>42</v>
      </c>
      <c r="E23" s="4" t="s">
        <v>162</v>
      </c>
      <c r="F23" s="4" t="s">
        <v>163</v>
      </c>
      <c r="G23" s="4" t="str">
        <f t="shared" si="0"/>
        <v>นายประวิทย์ ก้อนสุรินทร์</v>
      </c>
      <c r="H23" s="4">
        <v>3</v>
      </c>
      <c r="I23" s="4">
        <f t="shared" si="1"/>
        <v>405</v>
      </c>
      <c r="J23" s="16">
        <f t="shared" si="2"/>
        <v>0</v>
      </c>
      <c r="K23" s="5">
        <f t="shared" si="3"/>
        <v>1215</v>
      </c>
    </row>
    <row r="24" spans="1:12" s="4" customFormat="1" ht="17.100000000000001" customHeight="1" x14ac:dyDescent="0.25">
      <c r="A24" s="3">
        <v>26</v>
      </c>
      <c r="B24" s="4" t="s">
        <v>26</v>
      </c>
      <c r="C24" s="4" t="s">
        <v>64</v>
      </c>
      <c r="D24" s="4" t="s">
        <v>41</v>
      </c>
      <c r="E24" s="4" t="s">
        <v>168</v>
      </c>
      <c r="F24" s="4" t="s">
        <v>159</v>
      </c>
      <c r="G24" s="4" t="str">
        <f t="shared" si="0"/>
        <v>นางโสภา คำวิชัย</v>
      </c>
      <c r="H24" s="4">
        <v>1</v>
      </c>
      <c r="I24" s="4">
        <f t="shared" si="1"/>
        <v>405</v>
      </c>
      <c r="J24" s="16">
        <f t="shared" si="2"/>
        <v>0</v>
      </c>
      <c r="K24" s="5">
        <f t="shared" si="3"/>
        <v>405</v>
      </c>
    </row>
    <row r="25" spans="1:12" s="6" customFormat="1" ht="17.100000000000001" customHeight="1" x14ac:dyDescent="0.25">
      <c r="A25" s="3">
        <v>28</v>
      </c>
      <c r="B25" s="6" t="s">
        <v>26</v>
      </c>
      <c r="C25" s="6" t="s">
        <v>65</v>
      </c>
      <c r="D25" s="6" t="s">
        <v>42</v>
      </c>
      <c r="E25" s="6" t="s">
        <v>169</v>
      </c>
      <c r="F25" s="6" t="s">
        <v>88</v>
      </c>
      <c r="G25" s="19" t="str">
        <f t="shared" si="0"/>
        <v>นายโชติ ณ  รังษี</v>
      </c>
      <c r="H25" s="6">
        <v>1</v>
      </c>
      <c r="I25" s="6">
        <f t="shared" si="1"/>
        <v>405</v>
      </c>
      <c r="J25" s="16">
        <f t="shared" si="2"/>
        <v>0</v>
      </c>
      <c r="K25" s="5">
        <f t="shared" si="3"/>
        <v>405</v>
      </c>
      <c r="L25" s="6" t="s">
        <v>180</v>
      </c>
    </row>
    <row r="26" spans="1:12" s="4" customFormat="1" ht="17.100000000000001" customHeight="1" x14ac:dyDescent="0.25">
      <c r="A26" s="3">
        <v>30</v>
      </c>
      <c r="B26" s="4" t="s">
        <v>26</v>
      </c>
      <c r="C26" s="4" t="s">
        <v>65</v>
      </c>
      <c r="D26" s="4" t="s">
        <v>41</v>
      </c>
      <c r="E26" s="4" t="s">
        <v>49</v>
      </c>
      <c r="F26" s="4" t="s">
        <v>170</v>
      </c>
      <c r="G26" s="4" t="str">
        <f t="shared" si="0"/>
        <v>นางยุพา สารบรรณ</v>
      </c>
      <c r="H26" s="4">
        <v>1</v>
      </c>
      <c r="I26" s="4">
        <f t="shared" si="1"/>
        <v>405</v>
      </c>
      <c r="J26" s="16">
        <f t="shared" si="2"/>
        <v>0</v>
      </c>
      <c r="K26" s="5">
        <f t="shared" si="3"/>
        <v>405</v>
      </c>
    </row>
    <row r="27" spans="1:12" s="4" customFormat="1" ht="17.100000000000001" customHeight="1" x14ac:dyDescent="0.25">
      <c r="A27" s="3">
        <v>32</v>
      </c>
      <c r="B27" s="4" t="s">
        <v>26</v>
      </c>
      <c r="C27" s="4" t="s">
        <v>65</v>
      </c>
      <c r="D27" s="4" t="s">
        <v>41</v>
      </c>
      <c r="E27" s="4" t="s">
        <v>171</v>
      </c>
      <c r="F27" s="4" t="s">
        <v>172</v>
      </c>
      <c r="G27" s="4" t="str">
        <f t="shared" si="0"/>
        <v>นางวิลาสินี ทะวงค์</v>
      </c>
      <c r="H27" s="4">
        <v>2</v>
      </c>
      <c r="I27" s="4">
        <f t="shared" si="1"/>
        <v>405</v>
      </c>
      <c r="J27" s="16">
        <f t="shared" si="2"/>
        <v>0</v>
      </c>
      <c r="K27" s="5">
        <f t="shared" si="3"/>
        <v>810</v>
      </c>
    </row>
    <row r="28" spans="1:12" s="4" customFormat="1" ht="17.100000000000001" customHeight="1" x14ac:dyDescent="0.25">
      <c r="A28" s="3">
        <v>33</v>
      </c>
      <c r="B28" s="4" t="s">
        <v>26</v>
      </c>
      <c r="C28" s="4" t="s">
        <v>65</v>
      </c>
      <c r="D28" s="4" t="s">
        <v>41</v>
      </c>
      <c r="E28" s="4" t="s">
        <v>173</v>
      </c>
      <c r="F28" s="4" t="s">
        <v>174</v>
      </c>
      <c r="G28" s="4" t="str">
        <f t="shared" si="0"/>
        <v>นางเสาวนีย์ สุขันคำ</v>
      </c>
      <c r="H28" s="4">
        <v>2</v>
      </c>
      <c r="I28" s="4">
        <f t="shared" si="1"/>
        <v>405</v>
      </c>
      <c r="J28" s="16">
        <f t="shared" si="2"/>
        <v>0</v>
      </c>
      <c r="K28" s="5">
        <f t="shared" si="3"/>
        <v>810</v>
      </c>
    </row>
    <row r="29" spans="1:12" s="6" customFormat="1" ht="17.100000000000001" customHeight="1" x14ac:dyDescent="0.25">
      <c r="A29" s="3">
        <v>36</v>
      </c>
      <c r="B29" s="6" t="s">
        <v>27</v>
      </c>
      <c r="C29" s="6" t="s">
        <v>66</v>
      </c>
      <c r="D29" s="6" t="s">
        <v>41</v>
      </c>
      <c r="E29" s="6" t="s">
        <v>100</v>
      </c>
      <c r="F29" s="6" t="s">
        <v>101</v>
      </c>
      <c r="G29" s="19" t="str">
        <f t="shared" si="0"/>
        <v>นางทิพย์สุธา แก้วชมภู</v>
      </c>
      <c r="H29" s="6">
        <v>1</v>
      </c>
      <c r="I29" s="6">
        <f t="shared" si="1"/>
        <v>405</v>
      </c>
      <c r="J29" s="16">
        <f t="shared" si="2"/>
        <v>0</v>
      </c>
      <c r="K29" s="5">
        <f t="shared" si="3"/>
        <v>405</v>
      </c>
      <c r="L29" s="6" t="s">
        <v>178</v>
      </c>
    </row>
    <row r="30" spans="1:12" s="4" customFormat="1" ht="17.100000000000001" customHeight="1" x14ac:dyDescent="0.25">
      <c r="A30" s="3">
        <v>37</v>
      </c>
      <c r="B30" s="4" t="s">
        <v>27</v>
      </c>
      <c r="C30" s="4" t="s">
        <v>67</v>
      </c>
      <c r="D30" s="4" t="s">
        <v>42</v>
      </c>
      <c r="E30" s="4" t="s">
        <v>102</v>
      </c>
      <c r="F30" s="4" t="s">
        <v>103</v>
      </c>
      <c r="G30" s="4" t="str">
        <f t="shared" si="0"/>
        <v>นายสมบัติ เรือนคำฟู</v>
      </c>
      <c r="H30" s="4">
        <v>1</v>
      </c>
      <c r="I30" s="4">
        <f t="shared" si="1"/>
        <v>405</v>
      </c>
      <c r="J30" s="16">
        <f t="shared" si="2"/>
        <v>0</v>
      </c>
      <c r="K30" s="5">
        <f t="shared" si="3"/>
        <v>405</v>
      </c>
    </row>
    <row r="31" spans="1:12" s="4" customFormat="1" ht="17.100000000000001" customHeight="1" x14ac:dyDescent="0.25">
      <c r="A31" s="3">
        <v>38</v>
      </c>
      <c r="B31" s="4" t="s">
        <v>27</v>
      </c>
      <c r="C31" s="4" t="s">
        <v>68</v>
      </c>
      <c r="D31" s="4" t="s">
        <v>42</v>
      </c>
      <c r="E31" s="4" t="s">
        <v>118</v>
      </c>
      <c r="F31" s="4" t="s">
        <v>119</v>
      </c>
      <c r="G31" s="4" t="str">
        <f t="shared" si="0"/>
        <v>นายภัทรพล กาพย์ตุ้ม</v>
      </c>
      <c r="H31" s="4">
        <v>2</v>
      </c>
      <c r="I31" s="4">
        <f t="shared" si="1"/>
        <v>405</v>
      </c>
      <c r="J31" s="16">
        <f t="shared" si="2"/>
        <v>0</v>
      </c>
      <c r="K31" s="5">
        <f t="shared" si="3"/>
        <v>810</v>
      </c>
    </row>
    <row r="32" spans="1:12" s="4" customFormat="1" ht="17.100000000000001" customHeight="1" x14ac:dyDescent="0.25">
      <c r="A32" s="3">
        <v>39</v>
      </c>
      <c r="B32" s="4" t="s">
        <v>27</v>
      </c>
      <c r="C32" s="4" t="s">
        <v>68</v>
      </c>
      <c r="D32" s="4" t="s">
        <v>40</v>
      </c>
      <c r="E32" s="4" t="s">
        <v>48</v>
      </c>
      <c r="F32" s="4" t="s">
        <v>120</v>
      </c>
      <c r="G32" s="4" t="str">
        <f t="shared" si="0"/>
        <v>นางสาววารี พัฒนาสิริเจริญ</v>
      </c>
      <c r="H32" s="4">
        <v>1</v>
      </c>
      <c r="I32" s="4">
        <f t="shared" si="1"/>
        <v>405</v>
      </c>
      <c r="J32" s="16">
        <f t="shared" si="2"/>
        <v>0</v>
      </c>
      <c r="K32" s="5">
        <f t="shared" si="3"/>
        <v>405</v>
      </c>
    </row>
    <row r="33" spans="1:11" s="4" customFormat="1" ht="17.100000000000001" customHeight="1" x14ac:dyDescent="0.25">
      <c r="A33" s="3">
        <v>40</v>
      </c>
      <c r="B33" s="4" t="s">
        <v>27</v>
      </c>
      <c r="C33" s="4" t="s">
        <v>69</v>
      </c>
      <c r="D33" s="4" t="s">
        <v>41</v>
      </c>
      <c r="E33" s="4" t="s">
        <v>121</v>
      </c>
      <c r="F33" s="4" t="s">
        <v>122</v>
      </c>
      <c r="G33" s="4" t="str">
        <f t="shared" ref="G33:G59" si="4">D33&amp;E33&amp;" "&amp;F33</f>
        <v>นางกนกวรรณ สมวถา</v>
      </c>
      <c r="H33" s="4">
        <v>2</v>
      </c>
      <c r="I33" s="4">
        <f t="shared" ref="I33:I59" si="5">SUM($I$3)</f>
        <v>405</v>
      </c>
      <c r="J33" s="16">
        <f t="shared" ref="J33:J59" si="6">H33*($J$3)</f>
        <v>0</v>
      </c>
      <c r="K33" s="5">
        <f t="shared" si="3"/>
        <v>810</v>
      </c>
    </row>
    <row r="34" spans="1:11" s="4" customFormat="1" ht="17.100000000000001" customHeight="1" x14ac:dyDescent="0.25">
      <c r="A34" s="3">
        <v>41</v>
      </c>
      <c r="B34" s="4" t="s">
        <v>27</v>
      </c>
      <c r="C34" s="4" t="s">
        <v>69</v>
      </c>
      <c r="D34" s="4" t="s">
        <v>41</v>
      </c>
      <c r="E34" s="4" t="s">
        <v>123</v>
      </c>
      <c r="F34" s="4" t="s">
        <v>124</v>
      </c>
      <c r="G34" s="4" t="str">
        <f t="shared" si="4"/>
        <v>นางนริศรา จันตายศ</v>
      </c>
      <c r="H34" s="4">
        <v>4</v>
      </c>
      <c r="I34" s="4">
        <f t="shared" si="5"/>
        <v>405</v>
      </c>
      <c r="J34" s="16">
        <f t="shared" si="6"/>
        <v>0</v>
      </c>
      <c r="K34" s="5">
        <f t="shared" si="3"/>
        <v>1620</v>
      </c>
    </row>
    <row r="35" spans="1:11" s="4" customFormat="1" ht="17.100000000000001" customHeight="1" x14ac:dyDescent="0.25">
      <c r="A35" s="3">
        <v>42</v>
      </c>
      <c r="B35" s="4" t="s">
        <v>27</v>
      </c>
      <c r="C35" s="4" t="s">
        <v>70</v>
      </c>
      <c r="D35" s="4" t="s">
        <v>44</v>
      </c>
      <c r="E35" s="4" t="s">
        <v>125</v>
      </c>
      <c r="F35" s="4" t="s">
        <v>126</v>
      </c>
      <c r="G35" s="4" t="str">
        <f t="shared" si="4"/>
        <v>ว่าที่ ร.ต.ธนวัฒน์ กาไว</v>
      </c>
      <c r="H35" s="4">
        <v>2</v>
      </c>
      <c r="I35" s="4">
        <f t="shared" si="5"/>
        <v>405</v>
      </c>
      <c r="J35" s="16">
        <f t="shared" si="6"/>
        <v>0</v>
      </c>
      <c r="K35" s="5">
        <f t="shared" si="3"/>
        <v>810</v>
      </c>
    </row>
    <row r="36" spans="1:11" s="4" customFormat="1" ht="17.100000000000001" customHeight="1" x14ac:dyDescent="0.25">
      <c r="A36" s="3">
        <v>43</v>
      </c>
      <c r="B36" s="4" t="s">
        <v>27</v>
      </c>
      <c r="C36" s="4" t="s">
        <v>71</v>
      </c>
      <c r="D36" s="4" t="s">
        <v>42</v>
      </c>
      <c r="E36" s="4" t="s">
        <v>128</v>
      </c>
      <c r="F36" s="4" t="s">
        <v>129</v>
      </c>
      <c r="G36" s="4" t="str">
        <f t="shared" si="4"/>
        <v>นายอเนก กุออ</v>
      </c>
      <c r="H36" s="4">
        <v>1</v>
      </c>
      <c r="I36" s="4">
        <f t="shared" si="5"/>
        <v>405</v>
      </c>
      <c r="J36" s="16">
        <f t="shared" si="6"/>
        <v>0</v>
      </c>
      <c r="K36" s="5">
        <f t="shared" ref="K36:K59" si="7">H36*I36+J36</f>
        <v>405</v>
      </c>
    </row>
    <row r="37" spans="1:11" s="4" customFormat="1" ht="17.100000000000001" customHeight="1" x14ac:dyDescent="0.25">
      <c r="A37" s="3">
        <v>44</v>
      </c>
      <c r="B37" s="4" t="s">
        <v>27</v>
      </c>
      <c r="C37" s="4" t="s">
        <v>71</v>
      </c>
      <c r="D37" s="4" t="s">
        <v>42</v>
      </c>
      <c r="E37" s="4" t="s">
        <v>130</v>
      </c>
      <c r="F37" s="4" t="s">
        <v>131</v>
      </c>
      <c r="G37" s="4" t="str">
        <f t="shared" si="4"/>
        <v>นายอาทิตย์ กันทะยวง</v>
      </c>
      <c r="H37" s="4">
        <v>3</v>
      </c>
      <c r="I37" s="4">
        <f t="shared" si="5"/>
        <v>405</v>
      </c>
      <c r="J37" s="16">
        <f t="shared" si="6"/>
        <v>0</v>
      </c>
      <c r="K37" s="5">
        <f t="shared" si="7"/>
        <v>1215</v>
      </c>
    </row>
    <row r="38" spans="1:11" s="4" customFormat="1" ht="17.100000000000001" customHeight="1" x14ac:dyDescent="0.25">
      <c r="A38" s="3">
        <v>45</v>
      </c>
      <c r="B38" s="4" t="s">
        <v>27</v>
      </c>
      <c r="C38" s="4" t="s">
        <v>72</v>
      </c>
      <c r="D38" s="4" t="s">
        <v>42</v>
      </c>
      <c r="E38" s="4" t="s">
        <v>132</v>
      </c>
      <c r="F38" s="4" t="s">
        <v>105</v>
      </c>
      <c r="G38" s="4" t="str">
        <f t="shared" si="4"/>
        <v>นายสมคิด แก้วคำ</v>
      </c>
      <c r="H38" s="4">
        <v>2</v>
      </c>
      <c r="I38" s="4">
        <f t="shared" si="5"/>
        <v>405</v>
      </c>
      <c r="J38" s="16">
        <f t="shared" si="6"/>
        <v>0</v>
      </c>
      <c r="K38" s="5">
        <f t="shared" si="7"/>
        <v>810</v>
      </c>
    </row>
    <row r="39" spans="1:11" s="4" customFormat="1" ht="17.100000000000001" customHeight="1" x14ac:dyDescent="0.25">
      <c r="A39" s="3">
        <v>46</v>
      </c>
      <c r="B39" s="4" t="s">
        <v>27</v>
      </c>
      <c r="C39" s="4" t="s">
        <v>72</v>
      </c>
      <c r="D39" s="4" t="s">
        <v>40</v>
      </c>
      <c r="E39" s="4" t="s">
        <v>43</v>
      </c>
      <c r="F39" s="4" t="s">
        <v>133</v>
      </c>
      <c r="G39" s="4" t="str">
        <f t="shared" si="4"/>
        <v>นางสาวสุภาพร เตชะดง</v>
      </c>
      <c r="H39" s="4">
        <v>2</v>
      </c>
      <c r="I39" s="4">
        <f t="shared" si="5"/>
        <v>405</v>
      </c>
      <c r="J39" s="16">
        <f t="shared" si="6"/>
        <v>0</v>
      </c>
      <c r="K39" s="5">
        <f t="shared" si="7"/>
        <v>810</v>
      </c>
    </row>
    <row r="40" spans="1:11" s="4" customFormat="1" ht="17.100000000000001" customHeight="1" x14ac:dyDescent="0.25">
      <c r="A40" s="3">
        <v>47</v>
      </c>
      <c r="B40" s="4" t="s">
        <v>27</v>
      </c>
      <c r="C40" s="4" t="s">
        <v>72</v>
      </c>
      <c r="D40" s="4" t="s">
        <v>42</v>
      </c>
      <c r="E40" s="4" t="s">
        <v>134</v>
      </c>
      <c r="F40" s="4" t="s">
        <v>135</v>
      </c>
      <c r="G40" s="4" t="str">
        <f t="shared" si="4"/>
        <v>นายนิรุติ เจริญพัฒนวิทย์</v>
      </c>
      <c r="H40" s="4">
        <v>3</v>
      </c>
      <c r="I40" s="4">
        <f t="shared" si="5"/>
        <v>405</v>
      </c>
      <c r="J40" s="16">
        <f t="shared" si="6"/>
        <v>0</v>
      </c>
      <c r="K40" s="5">
        <f t="shared" si="7"/>
        <v>1215</v>
      </c>
    </row>
    <row r="41" spans="1:11" s="4" customFormat="1" ht="17.100000000000001" customHeight="1" x14ac:dyDescent="0.25">
      <c r="A41" s="3">
        <v>48</v>
      </c>
      <c r="B41" s="4" t="s">
        <v>27</v>
      </c>
      <c r="C41" s="4" t="s">
        <v>73</v>
      </c>
      <c r="D41" s="4" t="s">
        <v>42</v>
      </c>
      <c r="E41" s="4" t="s">
        <v>136</v>
      </c>
      <c r="F41" s="4" t="s">
        <v>137</v>
      </c>
      <c r="G41" s="4" t="str">
        <f t="shared" si="4"/>
        <v>นายไกรศิลป์ ใจยา</v>
      </c>
      <c r="H41" s="4">
        <v>3</v>
      </c>
      <c r="I41" s="4">
        <f t="shared" si="5"/>
        <v>405</v>
      </c>
      <c r="J41" s="16">
        <f t="shared" si="6"/>
        <v>0</v>
      </c>
      <c r="K41" s="5">
        <f t="shared" si="7"/>
        <v>1215</v>
      </c>
    </row>
    <row r="42" spans="1:11" s="4" customFormat="1" ht="17.100000000000001" customHeight="1" x14ac:dyDescent="0.25">
      <c r="A42" s="3">
        <v>49</v>
      </c>
      <c r="B42" s="4" t="s">
        <v>27</v>
      </c>
      <c r="C42" s="4" t="s">
        <v>74</v>
      </c>
      <c r="D42" s="4" t="s">
        <v>41</v>
      </c>
      <c r="E42" s="4" t="s">
        <v>140</v>
      </c>
      <c r="F42" s="4" t="s">
        <v>127</v>
      </c>
      <c r="G42" s="4" t="str">
        <f t="shared" si="4"/>
        <v>นางเกศสุดา รู้ซื่อ</v>
      </c>
      <c r="H42" s="4">
        <v>3</v>
      </c>
      <c r="I42" s="4">
        <f t="shared" si="5"/>
        <v>405</v>
      </c>
      <c r="J42" s="16">
        <f t="shared" si="6"/>
        <v>0</v>
      </c>
      <c r="K42" s="5">
        <f t="shared" si="7"/>
        <v>1215</v>
      </c>
    </row>
    <row r="43" spans="1:11" s="4" customFormat="1" ht="17.100000000000001" customHeight="1" x14ac:dyDescent="0.25">
      <c r="A43" s="3">
        <v>50</v>
      </c>
      <c r="B43" s="4" t="s">
        <v>27</v>
      </c>
      <c r="C43" s="4" t="s">
        <v>75</v>
      </c>
      <c r="D43" s="4" t="s">
        <v>41</v>
      </c>
      <c r="E43" s="4" t="s">
        <v>47</v>
      </c>
      <c r="F43" s="4" t="s">
        <v>141</v>
      </c>
      <c r="G43" s="4" t="str">
        <f t="shared" si="4"/>
        <v>นางนุสรา ใจหาญ</v>
      </c>
      <c r="H43" s="4">
        <v>1</v>
      </c>
      <c r="I43" s="4">
        <f t="shared" si="5"/>
        <v>405</v>
      </c>
      <c r="J43" s="16">
        <f t="shared" si="6"/>
        <v>0</v>
      </c>
      <c r="K43" s="5">
        <f t="shared" si="7"/>
        <v>405</v>
      </c>
    </row>
    <row r="44" spans="1:11" s="4" customFormat="1" ht="17.100000000000001" customHeight="1" x14ac:dyDescent="0.25">
      <c r="A44" s="3">
        <v>51</v>
      </c>
      <c r="B44" s="4" t="s">
        <v>27</v>
      </c>
      <c r="C44" s="4" t="s">
        <v>76</v>
      </c>
      <c r="D44" s="4" t="s">
        <v>42</v>
      </c>
      <c r="E44" s="4" t="s">
        <v>144</v>
      </c>
      <c r="F44" s="4" t="s">
        <v>145</v>
      </c>
      <c r="G44" s="4" t="str">
        <f t="shared" si="4"/>
        <v>นายนคร ธีรวิทยากูล</v>
      </c>
      <c r="H44" s="4">
        <v>3</v>
      </c>
      <c r="I44" s="4">
        <f t="shared" si="5"/>
        <v>405</v>
      </c>
      <c r="J44" s="16">
        <f t="shared" si="6"/>
        <v>0</v>
      </c>
      <c r="K44" s="5">
        <f t="shared" si="7"/>
        <v>1215</v>
      </c>
    </row>
    <row r="45" spans="1:11" s="4" customFormat="1" ht="17.100000000000001" customHeight="1" x14ac:dyDescent="0.25">
      <c r="A45" s="3">
        <v>52</v>
      </c>
      <c r="B45" s="4" t="s">
        <v>27</v>
      </c>
      <c r="C45" s="4" t="s">
        <v>77</v>
      </c>
      <c r="D45" s="4" t="s">
        <v>42</v>
      </c>
      <c r="E45" s="4" t="s">
        <v>146</v>
      </c>
      <c r="F45" s="4" t="s">
        <v>147</v>
      </c>
      <c r="G45" s="4" t="str">
        <f t="shared" si="4"/>
        <v>นายชัชพล แก้ววงค์วาน</v>
      </c>
      <c r="H45" s="4">
        <v>2</v>
      </c>
      <c r="I45" s="4">
        <f t="shared" si="5"/>
        <v>405</v>
      </c>
      <c r="J45" s="16">
        <f t="shared" si="6"/>
        <v>0</v>
      </c>
      <c r="K45" s="5">
        <f t="shared" si="7"/>
        <v>810</v>
      </c>
    </row>
    <row r="46" spans="1:11" s="4" customFormat="1" ht="17.100000000000001" customHeight="1" x14ac:dyDescent="0.25">
      <c r="A46" s="3">
        <v>53</v>
      </c>
      <c r="B46" s="4" t="s">
        <v>27</v>
      </c>
      <c r="C46" s="4" t="s">
        <v>78</v>
      </c>
      <c r="D46" s="4" t="s">
        <v>41</v>
      </c>
      <c r="E46" s="4" t="s">
        <v>148</v>
      </c>
      <c r="F46" s="4" t="s">
        <v>149</v>
      </c>
      <c r="G46" s="4" t="str">
        <f t="shared" si="4"/>
        <v>นางเกศริน คนใจบุญ</v>
      </c>
      <c r="H46" s="4">
        <v>2</v>
      </c>
      <c r="I46" s="4">
        <f t="shared" si="5"/>
        <v>405</v>
      </c>
      <c r="J46" s="16">
        <f t="shared" si="6"/>
        <v>0</v>
      </c>
      <c r="K46" s="5">
        <f t="shared" si="7"/>
        <v>810</v>
      </c>
    </row>
    <row r="47" spans="1:11" s="4" customFormat="1" ht="17.100000000000001" customHeight="1" x14ac:dyDescent="0.25">
      <c r="A47" s="3">
        <v>54</v>
      </c>
      <c r="B47" s="4" t="s">
        <v>27</v>
      </c>
      <c r="C47" s="4" t="s">
        <v>79</v>
      </c>
      <c r="D47" s="4" t="s">
        <v>40</v>
      </c>
      <c r="E47" s="4" t="s">
        <v>150</v>
      </c>
      <c r="F47" s="4" t="s">
        <v>151</v>
      </c>
      <c r="G47" s="4" t="str">
        <f t="shared" si="4"/>
        <v>นางสาวยุวเรศ ใจอ่อน</v>
      </c>
      <c r="H47" s="4">
        <v>3</v>
      </c>
      <c r="I47" s="4">
        <f t="shared" si="5"/>
        <v>405</v>
      </c>
      <c r="J47" s="16">
        <f t="shared" si="6"/>
        <v>0</v>
      </c>
      <c r="K47" s="5">
        <f t="shared" si="7"/>
        <v>1215</v>
      </c>
    </row>
    <row r="48" spans="1:11" s="4" customFormat="1" ht="17.100000000000001" customHeight="1" x14ac:dyDescent="0.25">
      <c r="A48" s="3">
        <v>55</v>
      </c>
      <c r="B48" s="4" t="s">
        <v>27</v>
      </c>
      <c r="C48" s="4" t="s">
        <v>80</v>
      </c>
      <c r="D48" s="4" t="s">
        <v>42</v>
      </c>
      <c r="E48" s="4" t="s">
        <v>152</v>
      </c>
      <c r="F48" s="4" t="s">
        <v>153</v>
      </c>
      <c r="G48" s="4" t="str">
        <f t="shared" si="4"/>
        <v>นายเสน่ห์ เตจ๊ะนา</v>
      </c>
      <c r="H48" s="4">
        <v>1</v>
      </c>
      <c r="I48" s="4">
        <f t="shared" si="5"/>
        <v>405</v>
      </c>
      <c r="J48" s="16">
        <f t="shared" si="6"/>
        <v>0</v>
      </c>
      <c r="K48" s="5">
        <f t="shared" si="7"/>
        <v>405</v>
      </c>
    </row>
    <row r="49" spans="1:12" s="4" customFormat="1" ht="17.100000000000001" customHeight="1" x14ac:dyDescent="0.25">
      <c r="A49" s="3">
        <v>56</v>
      </c>
      <c r="B49" s="4" t="s">
        <v>27</v>
      </c>
      <c r="C49" s="4" t="s">
        <v>81</v>
      </c>
      <c r="D49" s="4" t="s">
        <v>40</v>
      </c>
      <c r="E49" s="4" t="s">
        <v>154</v>
      </c>
      <c r="F49" s="4" t="s">
        <v>155</v>
      </c>
      <c r="G49" s="4" t="str">
        <f t="shared" si="4"/>
        <v>นางสาวณัฐชญา ตุลพงศ์</v>
      </c>
      <c r="H49" s="4">
        <v>1</v>
      </c>
      <c r="I49" s="4">
        <f t="shared" si="5"/>
        <v>405</v>
      </c>
      <c r="J49" s="16">
        <f t="shared" si="6"/>
        <v>0</v>
      </c>
      <c r="K49" s="5">
        <f t="shared" si="7"/>
        <v>405</v>
      </c>
    </row>
    <row r="50" spans="1:12" s="4" customFormat="1" ht="17.100000000000001" customHeight="1" x14ac:dyDescent="0.25">
      <c r="A50" s="3">
        <v>57</v>
      </c>
      <c r="B50" s="4" t="s">
        <v>27</v>
      </c>
      <c r="C50" s="4" t="s">
        <v>82</v>
      </c>
      <c r="D50" s="4" t="s">
        <v>42</v>
      </c>
      <c r="E50" s="4" t="s">
        <v>160</v>
      </c>
      <c r="F50" s="4" t="s">
        <v>141</v>
      </c>
      <c r="G50" s="4" t="str">
        <f t="shared" si="4"/>
        <v>นายสมจิต ใจหาญ</v>
      </c>
      <c r="H50" s="4">
        <v>2</v>
      </c>
      <c r="I50" s="4">
        <f t="shared" si="5"/>
        <v>405</v>
      </c>
      <c r="J50" s="16">
        <f t="shared" si="6"/>
        <v>0</v>
      </c>
      <c r="K50" s="5">
        <f t="shared" si="7"/>
        <v>810</v>
      </c>
    </row>
    <row r="51" spans="1:12" s="4" customFormat="1" ht="17.100000000000001" customHeight="1" x14ac:dyDescent="0.25">
      <c r="A51" s="3">
        <v>58</v>
      </c>
      <c r="B51" s="4" t="s">
        <v>27</v>
      </c>
      <c r="C51" s="4" t="s">
        <v>83</v>
      </c>
      <c r="D51" s="4" t="s">
        <v>42</v>
      </c>
      <c r="E51" s="4" t="s">
        <v>164</v>
      </c>
      <c r="F51" s="4" t="s">
        <v>165</v>
      </c>
      <c r="G51" s="4" t="str">
        <f t="shared" si="4"/>
        <v>นายสันติ แหลมคม</v>
      </c>
      <c r="H51" s="4">
        <v>2</v>
      </c>
      <c r="I51" s="4">
        <f t="shared" si="5"/>
        <v>405</v>
      </c>
      <c r="J51" s="16">
        <f t="shared" si="6"/>
        <v>0</v>
      </c>
      <c r="K51" s="5">
        <f t="shared" si="7"/>
        <v>810</v>
      </c>
    </row>
    <row r="52" spans="1:12" s="4" customFormat="1" ht="17.100000000000001" customHeight="1" x14ac:dyDescent="0.25">
      <c r="A52" s="3">
        <v>59</v>
      </c>
      <c r="B52" s="4" t="s">
        <v>27</v>
      </c>
      <c r="C52" s="4" t="s">
        <v>84</v>
      </c>
      <c r="D52" s="4" t="s">
        <v>41</v>
      </c>
      <c r="E52" s="4" t="s">
        <v>166</v>
      </c>
      <c r="F52" s="4" t="s">
        <v>167</v>
      </c>
      <c r="G52" s="4" t="str">
        <f t="shared" si="4"/>
        <v>นางวรรณนิศา กูลเม็ง</v>
      </c>
      <c r="H52" s="4">
        <v>6</v>
      </c>
      <c r="I52" s="4">
        <f t="shared" si="5"/>
        <v>405</v>
      </c>
      <c r="J52" s="16">
        <f t="shared" si="6"/>
        <v>0</v>
      </c>
      <c r="K52" s="5">
        <f t="shared" si="7"/>
        <v>2430</v>
      </c>
    </row>
    <row r="53" spans="1:12" s="4" customFormat="1" ht="17.100000000000001" customHeight="1" x14ac:dyDescent="0.25">
      <c r="A53" s="3">
        <v>60</v>
      </c>
      <c r="B53" s="4" t="s">
        <v>27</v>
      </c>
      <c r="C53" s="4" t="s">
        <v>85</v>
      </c>
      <c r="D53" s="4" t="s">
        <v>42</v>
      </c>
      <c r="E53" s="4" t="s">
        <v>175</v>
      </c>
      <c r="F53" s="4" t="s">
        <v>149</v>
      </c>
      <c r="G53" s="4" t="str">
        <f t="shared" si="4"/>
        <v>นายอภิวัฒน์ คนใจบุญ</v>
      </c>
      <c r="H53" s="4">
        <v>1</v>
      </c>
      <c r="I53" s="4">
        <f t="shared" si="5"/>
        <v>405</v>
      </c>
      <c r="J53" s="16">
        <f t="shared" si="6"/>
        <v>0</v>
      </c>
      <c r="K53" s="5">
        <f t="shared" si="7"/>
        <v>405</v>
      </c>
    </row>
    <row r="54" spans="1:12" s="4" customFormat="1" ht="17.100000000000001" customHeight="1" x14ac:dyDescent="0.25">
      <c r="A54" s="3">
        <v>61</v>
      </c>
      <c r="B54" s="4" t="s">
        <v>27</v>
      </c>
      <c r="C54" s="4" t="s">
        <v>85</v>
      </c>
      <c r="D54" s="4" t="s">
        <v>41</v>
      </c>
      <c r="E54" s="4" t="s">
        <v>173</v>
      </c>
      <c r="F54" s="4" t="s">
        <v>176</v>
      </c>
      <c r="G54" s="4" t="str">
        <f t="shared" si="4"/>
        <v>นางเสาวนีย์ คำอุด</v>
      </c>
      <c r="H54" s="4">
        <v>2</v>
      </c>
      <c r="I54" s="4">
        <f t="shared" si="5"/>
        <v>405</v>
      </c>
      <c r="J54" s="16">
        <f t="shared" si="6"/>
        <v>0</v>
      </c>
      <c r="K54" s="5">
        <f t="shared" si="7"/>
        <v>810</v>
      </c>
    </row>
    <row r="55" spans="1:12" s="4" customFormat="1" ht="17.100000000000001" customHeight="1" x14ac:dyDescent="0.25">
      <c r="A55" s="3">
        <v>62</v>
      </c>
      <c r="B55" s="4" t="s">
        <v>27</v>
      </c>
      <c r="C55" s="4" t="s">
        <v>86</v>
      </c>
      <c r="D55" s="4" t="s">
        <v>40</v>
      </c>
      <c r="E55" s="4" t="s">
        <v>177</v>
      </c>
      <c r="F55" s="4" t="s">
        <v>45</v>
      </c>
      <c r="G55" s="4" t="str">
        <f t="shared" si="4"/>
        <v>นางสาวจิราวรรณ ศรีเที่ยง</v>
      </c>
      <c r="H55" s="4">
        <v>3</v>
      </c>
      <c r="I55" s="4">
        <f t="shared" si="5"/>
        <v>405</v>
      </c>
      <c r="J55" s="16">
        <f t="shared" si="6"/>
        <v>0</v>
      </c>
      <c r="K55" s="5">
        <f t="shared" si="7"/>
        <v>1215</v>
      </c>
    </row>
    <row r="56" spans="1:12" s="4" customFormat="1" ht="17.100000000000001" customHeight="1" x14ac:dyDescent="0.25">
      <c r="A56" s="3">
        <v>64</v>
      </c>
      <c r="B56" s="4" t="s">
        <v>26</v>
      </c>
      <c r="C56" s="4" t="s">
        <v>182</v>
      </c>
      <c r="D56" s="4" t="s">
        <v>44</v>
      </c>
      <c r="E56" s="4" t="s">
        <v>183</v>
      </c>
      <c r="F56" s="4" t="s">
        <v>184</v>
      </c>
      <c r="G56" s="4" t="str">
        <f t="shared" si="4"/>
        <v>ว่าที่ ร.ต.สุรศักดิ์ สินทร</v>
      </c>
      <c r="H56" s="4">
        <v>5</v>
      </c>
      <c r="I56" s="4">
        <f t="shared" si="5"/>
        <v>405</v>
      </c>
      <c r="J56" s="16">
        <f t="shared" si="6"/>
        <v>0</v>
      </c>
      <c r="K56" s="5">
        <f t="shared" si="7"/>
        <v>2025</v>
      </c>
      <c r="L56" s="4" t="s">
        <v>195</v>
      </c>
    </row>
    <row r="57" spans="1:12" s="4" customFormat="1" ht="17.100000000000001" customHeight="1" x14ac:dyDescent="0.25">
      <c r="A57" s="3">
        <v>65</v>
      </c>
      <c r="B57" s="4" t="s">
        <v>26</v>
      </c>
      <c r="C57" s="4" t="s">
        <v>63</v>
      </c>
      <c r="D57" s="4" t="s">
        <v>42</v>
      </c>
      <c r="E57" s="4" t="s">
        <v>187</v>
      </c>
      <c r="F57" s="4" t="s">
        <v>186</v>
      </c>
      <c r="G57" s="4" t="str">
        <f t="shared" si="4"/>
        <v>นายประดิษฐ์ สุดวงรัตน์</v>
      </c>
      <c r="H57" s="4">
        <v>2</v>
      </c>
      <c r="I57" s="4">
        <f t="shared" si="5"/>
        <v>405</v>
      </c>
      <c r="J57" s="16">
        <f t="shared" si="6"/>
        <v>0</v>
      </c>
      <c r="K57" s="5">
        <f t="shared" si="7"/>
        <v>810</v>
      </c>
    </row>
    <row r="58" spans="1:12" s="4" customFormat="1" ht="17.100000000000001" customHeight="1" x14ac:dyDescent="0.25">
      <c r="A58" s="3">
        <v>66</v>
      </c>
      <c r="B58" s="4" t="s">
        <v>27</v>
      </c>
      <c r="C58" s="4" t="s">
        <v>189</v>
      </c>
      <c r="D58" s="4" t="s">
        <v>40</v>
      </c>
      <c r="E58" s="4" t="s">
        <v>190</v>
      </c>
      <c r="F58" s="4" t="s">
        <v>191</v>
      </c>
      <c r="G58" s="4" t="str">
        <f t="shared" si="4"/>
        <v>นางสาววาสิฎฐี พิทาคำ</v>
      </c>
      <c r="H58" s="4">
        <v>2</v>
      </c>
      <c r="I58" s="4">
        <f t="shared" si="5"/>
        <v>405</v>
      </c>
      <c r="J58" s="16">
        <f t="shared" si="6"/>
        <v>0</v>
      </c>
      <c r="K58" s="5">
        <f t="shared" si="7"/>
        <v>810</v>
      </c>
    </row>
    <row r="59" spans="1:12" s="75" customFormat="1" ht="17.100000000000001" customHeight="1" x14ac:dyDescent="0.25">
      <c r="A59" s="3">
        <v>67</v>
      </c>
      <c r="B59" s="4" t="s">
        <v>27</v>
      </c>
      <c r="C59" s="4" t="s">
        <v>85</v>
      </c>
      <c r="D59" s="4" t="s">
        <v>42</v>
      </c>
      <c r="E59" s="4" t="s">
        <v>192</v>
      </c>
      <c r="F59" s="4" t="s">
        <v>193</v>
      </c>
      <c r="G59" s="4" t="str">
        <f t="shared" si="4"/>
        <v>นายณัฏฐโรจน์ กาญจนะประโชติ</v>
      </c>
      <c r="H59" s="4">
        <v>1</v>
      </c>
      <c r="I59" s="4">
        <f t="shared" si="5"/>
        <v>405</v>
      </c>
      <c r="J59" s="20">
        <f t="shared" si="6"/>
        <v>0</v>
      </c>
      <c r="K59" s="5">
        <f t="shared" si="7"/>
        <v>405</v>
      </c>
    </row>
    <row r="65" spans="7:12" ht="20.100000000000001" customHeight="1" x14ac:dyDescent="0.4">
      <c r="G65" s="14" t="s">
        <v>185</v>
      </c>
      <c r="H65" s="7">
        <f>SUM(H4:H64)</f>
        <v>118</v>
      </c>
      <c r="J65" s="70">
        <f>SUM(J4:J64)</f>
        <v>0</v>
      </c>
      <c r="K65" s="8">
        <f>SUM(K4:K64)</f>
        <v>47790</v>
      </c>
    </row>
    <row r="66" spans="7:12" s="14" customFormat="1" ht="20.100000000000001" customHeight="1" x14ac:dyDescent="0.25">
      <c r="H66" s="14" t="s">
        <v>50</v>
      </c>
      <c r="J66" s="18"/>
      <c r="K66" s="14" t="s">
        <v>51</v>
      </c>
    </row>
    <row r="67" spans="7:12" ht="23.4" customHeight="1" x14ac:dyDescent="0.25">
      <c r="K67" s="63" t="s">
        <v>198</v>
      </c>
    </row>
    <row r="68" spans="7:12" ht="23.4" customHeight="1" x14ac:dyDescent="0.25">
      <c r="K68" s="63"/>
    </row>
    <row r="73" spans="7:12" ht="17.100000000000001" customHeight="1" x14ac:dyDescent="0.25">
      <c r="L73" s="13" t="s">
        <v>52</v>
      </c>
    </row>
  </sheetData>
  <phoneticPr fontId="15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รายการเปลี่ยนแปลง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2026-06-26T13:12:59Z</cp:lastPrinted>
  <dcterms:created xsi:type="dcterms:W3CDTF">2018-01-05T06:02:15Z</dcterms:created>
  <dcterms:modified xsi:type="dcterms:W3CDTF">2026-06-29T03:40:49Z</dcterms:modified>
</cp:coreProperties>
</file>