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2EEBF8BC-216A-49E3-B3D9-DEF3102440BA}" xr6:coauthVersionLast="47" xr6:coauthVersionMax="47" xr10:uidLastSave="{00000000-0000-0000-0000-000000000000}"/>
  <bookViews>
    <workbookView xWindow="-108" yWindow="-108" windowWidth="23256" windowHeight="12456" tabRatio="832" xr2:uid="{A418EECF-5032-4360-AE43-E5A9DF5BF148}"/>
  </bookViews>
  <sheets>
    <sheet name="เปลี่ยนแปลง" sheetId="45" r:id="rId1"/>
    <sheet name="สพป.2" sheetId="47" r:id="rId2"/>
  </sheets>
  <definedNames>
    <definedName name="_xlnm.Print_Titles" localSheetId="0">เปลี่ยนแปลง!$6:$7</definedName>
    <definedName name="_xlnm.Print_Titles" localSheetId="1">สพป.2!$1:$7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9" i="47" l="1"/>
  <c r="G159" i="47"/>
  <c r="I171" i="47"/>
  <c r="G171" i="47"/>
  <c r="I169" i="47"/>
  <c r="G169" i="47"/>
  <c r="I168" i="47"/>
  <c r="J168" i="47"/>
  <c r="G168" i="47"/>
  <c r="I166" i="47"/>
  <c r="G166" i="47"/>
  <c r="J166" i="47"/>
  <c r="I165" i="47"/>
  <c r="G165" i="47"/>
  <c r="I167" i="47"/>
  <c r="G167" i="47"/>
  <c r="J167" i="47"/>
  <c r="I164" i="47"/>
  <c r="G164" i="47"/>
  <c r="I163" i="47"/>
  <c r="G163" i="47"/>
  <c r="J163" i="47"/>
  <c r="I162" i="47"/>
  <c r="G162" i="47"/>
  <c r="J162" i="47"/>
  <c r="I161" i="47"/>
  <c r="G161" i="47"/>
  <c r="J161" i="47"/>
  <c r="I132" i="47"/>
  <c r="G132" i="47"/>
  <c r="J132" i="47"/>
  <c r="I131" i="47"/>
  <c r="G131" i="47"/>
  <c r="I158" i="47"/>
  <c r="G158" i="47"/>
  <c r="I156" i="47"/>
  <c r="G156" i="47"/>
  <c r="J156" i="47"/>
  <c r="I157" i="47"/>
  <c r="G157" i="47"/>
  <c r="J157" i="47"/>
  <c r="H183" i="47"/>
  <c r="F183" i="47"/>
  <c r="I155" i="47"/>
  <c r="G155" i="47"/>
  <c r="I154" i="47"/>
  <c r="G154" i="47"/>
  <c r="I153" i="47"/>
  <c r="G153" i="47"/>
  <c r="I152" i="47"/>
  <c r="G152" i="47"/>
  <c r="I151" i="47"/>
  <c r="G151" i="47"/>
  <c r="J151" i="47"/>
  <c r="I150" i="47"/>
  <c r="G150" i="47"/>
  <c r="I149" i="47"/>
  <c r="G149" i="47"/>
  <c r="J149" i="47"/>
  <c r="I148" i="47"/>
  <c r="G148" i="47"/>
  <c r="J148" i="47"/>
  <c r="I147" i="47"/>
  <c r="G147" i="47"/>
  <c r="I146" i="47"/>
  <c r="G146" i="47"/>
  <c r="I145" i="47"/>
  <c r="G145" i="47"/>
  <c r="J145" i="47"/>
  <c r="I144" i="47"/>
  <c r="G144" i="47"/>
  <c r="J144" i="47"/>
  <c r="I143" i="47"/>
  <c r="G143" i="47"/>
  <c r="J143" i="47"/>
  <c r="I142" i="47"/>
  <c r="G142" i="47"/>
  <c r="I141" i="47"/>
  <c r="G141" i="47"/>
  <c r="J141" i="47"/>
  <c r="I140" i="47"/>
  <c r="G140" i="47"/>
  <c r="I139" i="47"/>
  <c r="G139" i="47"/>
  <c r="I138" i="47"/>
  <c r="G138" i="47"/>
  <c r="J138" i="47"/>
  <c r="I137" i="47"/>
  <c r="G137" i="47"/>
  <c r="I136" i="47"/>
  <c r="G136" i="47"/>
  <c r="J136" i="47"/>
  <c r="I135" i="47"/>
  <c r="G135" i="47"/>
  <c r="I134" i="47"/>
  <c r="G134" i="47"/>
  <c r="J134" i="47"/>
  <c r="I133" i="47"/>
  <c r="J133" i="47"/>
  <c r="G133" i="47"/>
  <c r="I130" i="47"/>
  <c r="G130" i="47"/>
  <c r="J130" i="47"/>
  <c r="I129" i="47"/>
  <c r="G129" i="47"/>
  <c r="I128" i="47"/>
  <c r="G128" i="47"/>
  <c r="I127" i="47"/>
  <c r="G127" i="47"/>
  <c r="I126" i="47"/>
  <c r="G126" i="47"/>
  <c r="I125" i="47"/>
  <c r="G125" i="47"/>
  <c r="J125" i="47"/>
  <c r="I124" i="47"/>
  <c r="J124" i="47"/>
  <c r="G124" i="47"/>
  <c r="I123" i="47"/>
  <c r="G123" i="47"/>
  <c r="J123" i="47"/>
  <c r="I122" i="47"/>
  <c r="G122" i="47"/>
  <c r="I121" i="47"/>
  <c r="G121" i="47"/>
  <c r="J121" i="47"/>
  <c r="I120" i="47"/>
  <c r="G120" i="47"/>
  <c r="I119" i="47"/>
  <c r="G119" i="47"/>
  <c r="J119" i="47"/>
  <c r="I118" i="47"/>
  <c r="G118" i="47"/>
  <c r="I117" i="47"/>
  <c r="G117" i="47"/>
  <c r="J117" i="47"/>
  <c r="I116" i="47"/>
  <c r="G116" i="47"/>
  <c r="J116" i="47"/>
  <c r="I115" i="47"/>
  <c r="G115" i="47"/>
  <c r="J115" i="47"/>
  <c r="I114" i="47"/>
  <c r="G114" i="47"/>
  <c r="I113" i="47"/>
  <c r="G113" i="47"/>
  <c r="J113" i="47"/>
  <c r="I112" i="47"/>
  <c r="G112" i="47"/>
  <c r="J112" i="47"/>
  <c r="I111" i="47"/>
  <c r="G111" i="47"/>
  <c r="J111" i="47"/>
  <c r="I110" i="47"/>
  <c r="G110" i="47"/>
  <c r="J110" i="47"/>
  <c r="I109" i="47"/>
  <c r="G109" i="47"/>
  <c r="J109" i="47"/>
  <c r="I108" i="47"/>
  <c r="G108" i="47"/>
  <c r="J108" i="47"/>
  <c r="I107" i="47"/>
  <c r="G107" i="47"/>
  <c r="I106" i="47"/>
  <c r="G106" i="47"/>
  <c r="J106" i="47"/>
  <c r="I105" i="47"/>
  <c r="G105" i="47"/>
  <c r="I104" i="47"/>
  <c r="J104" i="47"/>
  <c r="G104" i="47"/>
  <c r="I103" i="47"/>
  <c r="G103" i="47"/>
  <c r="J103" i="47"/>
  <c r="I102" i="47"/>
  <c r="G102" i="47"/>
  <c r="J102" i="47"/>
  <c r="I101" i="47"/>
  <c r="G101" i="47"/>
  <c r="I100" i="47"/>
  <c r="G100" i="47"/>
  <c r="J100" i="47"/>
  <c r="I99" i="47"/>
  <c r="G99" i="47"/>
  <c r="J99" i="47"/>
  <c r="I98" i="47"/>
  <c r="G98" i="47"/>
  <c r="J98" i="47"/>
  <c r="I97" i="47"/>
  <c r="G97" i="47"/>
  <c r="I96" i="47"/>
  <c r="J96" i="47"/>
  <c r="G96" i="47"/>
  <c r="I95" i="47"/>
  <c r="G95" i="47"/>
  <c r="I94" i="47"/>
  <c r="G94" i="47"/>
  <c r="I93" i="47"/>
  <c r="G93" i="47"/>
  <c r="J93" i="47"/>
  <c r="I92" i="47"/>
  <c r="G92" i="47"/>
  <c r="J92" i="47"/>
  <c r="I91" i="47"/>
  <c r="G91" i="47"/>
  <c r="J91" i="47"/>
  <c r="I90" i="47"/>
  <c r="G90" i="47"/>
  <c r="J90" i="47"/>
  <c r="I89" i="47"/>
  <c r="G89" i="47"/>
  <c r="I88" i="47"/>
  <c r="G88" i="47"/>
  <c r="J88" i="47"/>
  <c r="I87" i="47"/>
  <c r="G87" i="47"/>
  <c r="I86" i="47"/>
  <c r="J86" i="47"/>
  <c r="G86" i="47"/>
  <c r="I85" i="47"/>
  <c r="G85" i="47"/>
  <c r="I84" i="47"/>
  <c r="G84" i="47"/>
  <c r="J84" i="47"/>
  <c r="I83" i="47"/>
  <c r="G83" i="47"/>
  <c r="I82" i="47"/>
  <c r="G82" i="47"/>
  <c r="I81" i="47"/>
  <c r="G81" i="47"/>
  <c r="I80" i="47"/>
  <c r="G80" i="47"/>
  <c r="J80" i="47"/>
  <c r="I79" i="47"/>
  <c r="G79" i="47"/>
  <c r="J79" i="47"/>
  <c r="I78" i="47"/>
  <c r="G78" i="47"/>
  <c r="J78" i="47"/>
  <c r="I77" i="47"/>
  <c r="G77" i="47"/>
  <c r="J77" i="47"/>
  <c r="I160" i="47"/>
  <c r="G160" i="47"/>
  <c r="I76" i="47"/>
  <c r="G76" i="47"/>
  <c r="I75" i="47"/>
  <c r="G75" i="47"/>
  <c r="I74" i="47"/>
  <c r="G74" i="47"/>
  <c r="J74" i="47"/>
  <c r="I73" i="47"/>
  <c r="G73" i="47"/>
  <c r="I72" i="47"/>
  <c r="G72" i="47"/>
  <c r="J72" i="47"/>
  <c r="I71" i="47"/>
  <c r="G71" i="47"/>
  <c r="J71" i="47"/>
  <c r="I70" i="47"/>
  <c r="G70" i="47"/>
  <c r="J70" i="47"/>
  <c r="I69" i="47"/>
  <c r="G69" i="47"/>
  <c r="I68" i="47"/>
  <c r="G68" i="47"/>
  <c r="I67" i="47"/>
  <c r="G67" i="47"/>
  <c r="J67" i="47"/>
  <c r="I66" i="47"/>
  <c r="G66" i="47"/>
  <c r="J66" i="47"/>
  <c r="I65" i="47"/>
  <c r="G65" i="47"/>
  <c r="J65" i="47"/>
  <c r="I64" i="47"/>
  <c r="G64" i="47"/>
  <c r="J64" i="47"/>
  <c r="I63" i="47"/>
  <c r="G63" i="47"/>
  <c r="I62" i="47"/>
  <c r="G62" i="47"/>
  <c r="I61" i="47"/>
  <c r="G61" i="47"/>
  <c r="I60" i="47"/>
  <c r="G60" i="47"/>
  <c r="J60" i="47"/>
  <c r="I59" i="47"/>
  <c r="G59" i="47"/>
  <c r="J59" i="47"/>
  <c r="I58" i="47"/>
  <c r="G58" i="47"/>
  <c r="J58" i="47"/>
  <c r="I57" i="47"/>
  <c r="G57" i="47"/>
  <c r="I56" i="47"/>
  <c r="G56" i="47"/>
  <c r="I55" i="47"/>
  <c r="G55" i="47"/>
  <c r="J55" i="47"/>
  <c r="I54" i="47"/>
  <c r="G54" i="47"/>
  <c r="I53" i="47"/>
  <c r="G53" i="47"/>
  <c r="I52" i="47"/>
  <c r="G52" i="47"/>
  <c r="J52" i="47"/>
  <c r="I51" i="47"/>
  <c r="G51" i="47"/>
  <c r="I50" i="47"/>
  <c r="G50" i="47"/>
  <c r="I49" i="47"/>
  <c r="G49" i="47"/>
  <c r="J49" i="47"/>
  <c r="I48" i="47"/>
  <c r="G48" i="47"/>
  <c r="J48" i="47"/>
  <c r="I47" i="47"/>
  <c r="G47" i="47"/>
  <c r="I46" i="47"/>
  <c r="G46" i="47"/>
  <c r="J46" i="47"/>
  <c r="I45" i="47"/>
  <c r="G45" i="47"/>
  <c r="I44" i="47"/>
  <c r="G44" i="47"/>
  <c r="I43" i="47"/>
  <c r="J43" i="47"/>
  <c r="G43" i="47"/>
  <c r="I42" i="47"/>
  <c r="G42" i="47"/>
  <c r="I41" i="47"/>
  <c r="G41" i="47"/>
  <c r="J41" i="47"/>
  <c r="I40" i="47"/>
  <c r="G40" i="47"/>
  <c r="I39" i="47"/>
  <c r="G39" i="47"/>
  <c r="J39" i="47"/>
  <c r="I38" i="47"/>
  <c r="G38" i="47"/>
  <c r="J38" i="47"/>
  <c r="I37" i="47"/>
  <c r="G37" i="47"/>
  <c r="J37" i="47"/>
  <c r="I36" i="47"/>
  <c r="G36" i="47"/>
  <c r="I35" i="47"/>
  <c r="G35" i="47"/>
  <c r="I34" i="47"/>
  <c r="G34" i="47"/>
  <c r="I33" i="47"/>
  <c r="G33" i="47"/>
  <c r="J33" i="47"/>
  <c r="I32" i="47"/>
  <c r="G32" i="47"/>
  <c r="J32" i="47"/>
  <c r="I31" i="47"/>
  <c r="G31" i="47"/>
  <c r="J31" i="47"/>
  <c r="I30" i="47"/>
  <c r="G30" i="47"/>
  <c r="J30" i="47"/>
  <c r="I29" i="47"/>
  <c r="G29" i="47"/>
  <c r="J29" i="47"/>
  <c r="I28" i="47"/>
  <c r="G28" i="47"/>
  <c r="I27" i="47"/>
  <c r="G27" i="47"/>
  <c r="I26" i="47"/>
  <c r="G26" i="47"/>
  <c r="J26" i="47"/>
  <c r="I25" i="47"/>
  <c r="J25" i="47"/>
  <c r="G25" i="47"/>
  <c r="I24" i="47"/>
  <c r="G24" i="47"/>
  <c r="I23" i="47"/>
  <c r="G23" i="47"/>
  <c r="J23" i="47"/>
  <c r="I22" i="47"/>
  <c r="G22" i="47"/>
  <c r="J22" i="47"/>
  <c r="I21" i="47"/>
  <c r="G21" i="47"/>
  <c r="J21" i="47"/>
  <c r="I20" i="47"/>
  <c r="G20" i="47"/>
  <c r="I19" i="47"/>
  <c r="G19" i="47"/>
  <c r="J19" i="47"/>
  <c r="I18" i="47"/>
  <c r="G18" i="47"/>
  <c r="I17" i="47"/>
  <c r="G17" i="47"/>
  <c r="I16" i="47"/>
  <c r="G16" i="47"/>
  <c r="J16" i="47"/>
  <c r="I15" i="47"/>
  <c r="G15" i="47"/>
  <c r="I14" i="47"/>
  <c r="G14" i="47"/>
  <c r="J14" i="47"/>
  <c r="I13" i="47"/>
  <c r="G13" i="47"/>
  <c r="I12" i="47"/>
  <c r="G12" i="47"/>
  <c r="J12" i="47"/>
  <c r="I11" i="47"/>
  <c r="G11" i="47"/>
  <c r="I10" i="47"/>
  <c r="G10" i="47"/>
  <c r="J10" i="47"/>
  <c r="I9" i="47"/>
  <c r="G9" i="47"/>
  <c r="J9" i="47"/>
  <c r="I8" i="47"/>
  <c r="G8" i="47"/>
  <c r="I3" i="47"/>
  <c r="G24" i="45"/>
  <c r="G23" i="45"/>
  <c r="G22" i="45"/>
  <c r="H19" i="45"/>
  <c r="J153" i="47"/>
  <c r="J42" i="47"/>
  <c r="J35" i="47"/>
  <c r="J28" i="47"/>
  <c r="J36" i="47"/>
  <c r="J127" i="47"/>
  <c r="J158" i="47"/>
  <c r="J51" i="47"/>
  <c r="J129" i="47"/>
  <c r="J87" i="47"/>
  <c r="J24" i="47"/>
  <c r="J75" i="47"/>
  <c r="J146" i="47"/>
  <c r="J165" i="47"/>
  <c r="J68" i="47"/>
  <c r="J82" i="47"/>
  <c r="J97" i="47"/>
  <c r="J154" i="47"/>
  <c r="J118" i="47"/>
  <c r="J62" i="47"/>
  <c r="J159" i="47"/>
  <c r="J54" i="47"/>
  <c r="J69" i="47"/>
  <c r="J76" i="47"/>
  <c r="J83" i="47"/>
  <c r="J140" i="47"/>
  <c r="J155" i="47"/>
  <c r="J57" i="47"/>
  <c r="J50" i="47"/>
  <c r="J17" i="47"/>
  <c r="J11" i="47"/>
  <c r="J18" i="47"/>
  <c r="J45" i="47"/>
  <c r="J73" i="47"/>
  <c r="J85" i="47"/>
  <c r="J105" i="47"/>
  <c r="J40" i="47"/>
  <c r="J53" i="47"/>
  <c r="J126" i="47"/>
  <c r="J135" i="47"/>
  <c r="J13" i="47"/>
  <c r="J20" i="47"/>
  <c r="J47" i="47"/>
  <c r="J94" i="47"/>
  <c r="J114" i="47"/>
  <c r="J142" i="47"/>
  <c r="J171" i="47"/>
  <c r="J27" i="47"/>
  <c r="J34" i="47"/>
  <c r="J61" i="47"/>
  <c r="J63" i="47"/>
  <c r="J15" i="47"/>
  <c r="J89" i="47"/>
  <c r="J128" i="47"/>
  <c r="J131" i="47"/>
  <c r="J120" i="47"/>
  <c r="J95" i="47"/>
  <c r="I183" i="47"/>
  <c r="J147" i="47"/>
  <c r="J44" i="47"/>
  <c r="J122" i="47"/>
  <c r="J137" i="47"/>
  <c r="J150" i="47"/>
  <c r="G183" i="47"/>
  <c r="J56" i="47"/>
  <c r="J81" i="47"/>
  <c r="J139" i="47"/>
  <c r="J152" i="47"/>
  <c r="J164" i="47"/>
  <c r="J169" i="47"/>
  <c r="J160" i="47"/>
  <c r="J101" i="47"/>
  <c r="J107" i="47"/>
  <c r="J8" i="47"/>
  <c r="G25" i="45"/>
  <c r="J183" i="47"/>
</calcChain>
</file>

<file path=xl/sharedStrings.xml><?xml version="1.0" encoding="utf-8"?>
<sst xmlns="http://schemas.openxmlformats.org/spreadsheetml/2006/main" count="595" uniqueCount="399">
  <si>
    <t>บ้านผึ้ง</t>
  </si>
  <si>
    <t>บ้านแม่ตะมาน</t>
  </si>
  <si>
    <t>วัดท่าข้าม</t>
  </si>
  <si>
    <t>วัดปางมะกล้วย</t>
  </si>
  <si>
    <t>เจ้าของบัญชีเงินเดือน</t>
  </si>
  <si>
    <t xml:space="preserve">ลำดับ </t>
  </si>
  <si>
    <t xml:space="preserve">ยอด </t>
  </si>
  <si>
    <t xml:space="preserve">ราย </t>
  </si>
  <si>
    <t xml:space="preserve">ฝาก </t>
  </si>
  <si>
    <t>หัก</t>
  </si>
  <si>
    <t>เดือน</t>
  </si>
  <si>
    <t>หักที่</t>
  </si>
  <si>
    <t>สันป่าสักวิทยา</t>
  </si>
  <si>
    <t>เพิ่ม /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</si>
  <si>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</si>
  <si>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</si>
  <si>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</si>
  <si>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</si>
  <si>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</si>
  <si>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</si>
  <si>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สันมหาพนวิทยา</t>
  </si>
  <si>
    <t>บ้านแม่ปั๋ง</t>
  </si>
  <si>
    <t>บ้านสันกลาง</t>
  </si>
  <si>
    <t>ป่าจี้วังแดงวิทยา</t>
  </si>
  <si>
    <t>บ้านหนองปิด</t>
  </si>
  <si>
    <t>บ้านห้วยบง</t>
  </si>
  <si>
    <t>ตาย</t>
  </si>
  <si>
    <t>บ้านต้นรุง</t>
  </si>
  <si>
    <t>บ้านริมใต้</t>
  </si>
  <si>
    <t>ด้วยเหตุ</t>
  </si>
  <si>
    <t>หน่วยงาน</t>
  </si>
  <si>
    <t>แม่ริม</t>
  </si>
  <si>
    <t>แม่แตง</t>
  </si>
  <si>
    <t>พร้าว</t>
  </si>
  <si>
    <t>ลาออก</t>
  </si>
  <si>
    <t>ขาดส่ง</t>
  </si>
  <si>
    <t>สมัคร</t>
  </si>
  <si>
    <t>ย้ายเข้า</t>
  </si>
  <si>
    <t>บ้านแม่โจ้</t>
  </si>
  <si>
    <t>ร่ำเปิงวิทยา</t>
  </si>
  <si>
    <t>บ้านหลักปัน</t>
  </si>
  <si>
    <t>สบเปิงวิทยา</t>
  </si>
  <si>
    <t>ย้ายออก</t>
  </si>
  <si>
    <t>หน่วย สพป.ชม.เขต 2</t>
  </si>
  <si>
    <t>ข้อมูลจำนวนสมาชิก ส.พ.ค.จังหวัดเชียงใหม่</t>
  </si>
  <si>
    <t>บ้านเมืองขอน</t>
  </si>
  <si>
    <t>ทวน</t>
  </si>
  <si>
    <t>รวม</t>
  </si>
  <si>
    <t>ลด</t>
  </si>
  <si>
    <t>ชื่อ - สกุล</t>
  </si>
  <si>
    <t>ที่</t>
  </si>
  <si>
    <t>บ้านแจ่งกู่เรือง</t>
  </si>
  <si>
    <t>พร้าวบูรพา</t>
  </si>
  <si>
    <t>บ้านบ่อแก้ว</t>
  </si>
  <si>
    <t>บ้านป่าลาน</t>
  </si>
  <si>
    <t>บ้านแม่โต๋</t>
  </si>
  <si>
    <t>บ้านแม่ลานคำ</t>
  </si>
  <si>
    <t>วัดแม่เลย</t>
  </si>
  <si>
    <t>ข้อมูลการเปลี่ยนแปลงจำนวนสมาชิก ส.พ.ค.จังหวัดเชียงใหม่</t>
  </si>
  <si>
    <t>บ้านต้นผึ้ง</t>
  </si>
  <si>
    <t>บ้านทุ่งโป่ง</t>
  </si>
  <si>
    <t>คืนสภาพ</t>
  </si>
  <si>
    <t>สะเมิง</t>
  </si>
  <si>
    <t>สันทราย</t>
  </si>
  <si>
    <t>บ้านบวกเปา</t>
  </si>
  <si>
    <t>บ้านป่าก้าง</t>
  </si>
  <si>
    <t>บ้านสะลวงนอก</t>
  </si>
  <si>
    <t>บ้านสันคะยอม</t>
  </si>
  <si>
    <t>บ้านหนองปลามัน</t>
  </si>
  <si>
    <t>ชุมชนวัดช่อแล</t>
  </si>
  <si>
    <t>บ้านทับเดื่อ</t>
  </si>
  <si>
    <t>บ้านปง</t>
  </si>
  <si>
    <t>บ้านปางฮ่าง</t>
  </si>
  <si>
    <t>บ้านปางไม้แดง</t>
  </si>
  <si>
    <t>บ้านศรีบุญเรือง</t>
  </si>
  <si>
    <t>อำเภอ</t>
  </si>
  <si>
    <t>สพค</t>
  </si>
  <si>
    <t>รายการเปลี่ยนแปลง</t>
  </si>
  <si>
    <t>สพป.2</t>
  </si>
  <si>
    <t>หมายเหตุ</t>
  </si>
  <si>
    <t>เกษรินทร์  เป็งจันทร์</t>
  </si>
  <si>
    <t>นำมัย  แก้วหล้า</t>
  </si>
  <si>
    <t>ณัฐชนาถ  พิมุน</t>
  </si>
  <si>
    <t>ถนอมศรี  ศรีวิชัย</t>
  </si>
  <si>
    <t>จิราภรณ์  โพธิเต็ง</t>
  </si>
  <si>
    <t>เพชรา  บุญธง</t>
  </si>
  <si>
    <t>พรรณวลัยทร  รุ่งนิธิเจริญ</t>
  </si>
  <si>
    <t>เนตรนภา  บุญยัง</t>
  </si>
  <si>
    <t>บ้านก๋ายน้อย</t>
  </si>
  <si>
    <t>สุมิตรา  วังฑูลย์</t>
  </si>
  <si>
    <t>ณัฐธยาน์  ดีขำ</t>
  </si>
  <si>
    <t>นวพร  สุวรรณ์</t>
  </si>
  <si>
    <t>วัชรายุทธ  ประกอบของ</t>
  </si>
  <si>
    <t>กัลยา  ทองศักดิ์</t>
  </si>
  <si>
    <t>พิศาล  ประเสริฐสิทธิ์</t>
  </si>
  <si>
    <t>ชำนาญยุทธ  ชมภูคำ</t>
  </si>
  <si>
    <t>วัดบ้านป้อก</t>
  </si>
  <si>
    <t>จิรนนท์  มั่งมูล</t>
  </si>
  <si>
    <t>ศรีไพร  กุณา</t>
  </si>
  <si>
    <t>ปิยะพงศ์  เชาว์ประเสริฐ</t>
  </si>
  <si>
    <t>จันทนา  ชัยเพ็ญ</t>
  </si>
  <si>
    <t>บ้านป่าตุ้ม</t>
  </si>
  <si>
    <t>กฤษฎ์ชนัญญู  ปงลังกาพสิษฐ์</t>
  </si>
  <si>
    <t>จุฑารัตน์  ณ โมรา</t>
  </si>
  <si>
    <t>โสภา  สามแก้ว</t>
  </si>
  <si>
    <t>กฤชเพชร  ชัยเพ็ญ</t>
  </si>
  <si>
    <t>สุพาณี   ศรีนวล</t>
  </si>
  <si>
    <t>อัจฉราภรณ์  ย่างไพบูลย์</t>
  </si>
  <si>
    <t>กนกวรรณ  นามแก้ว</t>
  </si>
  <si>
    <t>นพพร  บุญทรง</t>
  </si>
  <si>
    <t>ดำรัส  ชัยชนะ</t>
  </si>
  <si>
    <t>วีราภรณ์   กาใจ</t>
  </si>
  <si>
    <t>บ้านแม่เหี๊ยะ</t>
  </si>
  <si>
    <t>อภันตรี  มณีโสภณ</t>
  </si>
  <si>
    <t>ลักษณวรรณ  บุญพรหม</t>
  </si>
  <si>
    <t>เขต  2</t>
  </si>
  <si>
    <t>สายฤดี   มารังค์</t>
  </si>
  <si>
    <t>ดรุณี   มณีธร</t>
  </si>
  <si>
    <t>วาสนา  เพลัย</t>
  </si>
  <si>
    <t>รำพัน  ทองคำ</t>
  </si>
  <si>
    <t>รัปปาปอร์ต</t>
  </si>
  <si>
    <t>อรนุช  กุณา</t>
  </si>
  <si>
    <t>ภัทราลักษณ์  ปัญญาเมือง</t>
  </si>
  <si>
    <t>ณิชนันทน์  แดงมูล</t>
  </si>
  <si>
    <t>สมศักดิ์  รักพนาราม</t>
  </si>
  <si>
    <t>ผ่องพรรณ วิชัยยา</t>
  </si>
  <si>
    <t>นงคราญ  พิชัย</t>
  </si>
  <si>
    <t>สมร  เทียมศิลป์</t>
  </si>
  <si>
    <t>ทิวาทิพย์  เพชรขว้าง</t>
  </si>
  <si>
    <t>กำธร   จันทร์สุวรรณ์</t>
  </si>
  <si>
    <t>บรรเทิง  โสภาพิมพ์</t>
  </si>
  <si>
    <t>จันจิรา  โนคำ</t>
  </si>
  <si>
    <t>ชลประทานเขื่อนแม่กวงจิราธิวัฒน์ฯ</t>
  </si>
  <si>
    <t>พิมพ์วรา  สดับ</t>
  </si>
  <si>
    <t>ฐิตินันท์  วงศ์จักร์</t>
  </si>
  <si>
    <t>ชนนิกานต์  ใจรักษา</t>
  </si>
  <si>
    <t>นงลักษณ์  ศุภกุลนิธิไพศาล</t>
  </si>
  <si>
    <t>วัดสันคะยอม</t>
  </si>
  <si>
    <t>รุ้งสุดา บุตรตา</t>
  </si>
  <si>
    <t>ชำนาญ  พงษ์กลาง(หัวฝายฯ)</t>
  </si>
  <si>
    <t>พิศาล  ธิมา(ป่าบงห้วยฮ่าง)</t>
  </si>
  <si>
    <t>สุพัฒน์  ชัยแก้ว(หนองบัวหลวง)</t>
  </si>
  <si>
    <t>ชาติชาย  วุฒิเกษร(บ้านเป้า)</t>
  </si>
  <si>
    <t>ทองสุข  เทวิน(ป่าลาน)</t>
  </si>
  <si>
    <t>วรรณพ   เป็งศิริ(ประชาสามัคคี)</t>
  </si>
  <si>
    <t>บุญเลิศ  เรือนมูล(แม่เหียะ)</t>
  </si>
  <si>
    <t>ดวงดี  เป็งพรม</t>
  </si>
  <si>
    <t>จรัส  หลักดี(พระนอน)</t>
  </si>
  <si>
    <t>สุนทรพจน์  กวงแหวน(สันพระเนตร)</t>
  </si>
  <si>
    <t>สมคิด พงพิยาน(หนองหาร)</t>
  </si>
  <si>
    <t>อำนวย  โดยบุญ(เจดีย์)</t>
  </si>
  <si>
    <t>ฝากหัก / อื่น</t>
  </si>
  <si>
    <t>ประจำ</t>
  </si>
  <si>
    <t>นางสาว.วารุณี  เพียรประกอบ</t>
  </si>
  <si>
    <t>นางสาว.ปรียาภรณ์  มั่งมี</t>
  </si>
  <si>
    <t>นางสาว.สุวิมล  สุจินพรัหม</t>
  </si>
  <si>
    <t xml:space="preserve">เพิ่ม 1 </t>
  </si>
  <si>
    <t>เพิ่ม 2 - นายพิจักษณ์ มั่งมี</t>
  </si>
  <si>
    <t>เพิ่ม 2 - นายสุพจน์พร ฉิมพาลี</t>
  </si>
  <si>
    <t>สพป.ชม.เขต 2</t>
  </si>
  <si>
    <t>กพ.61/เพิ่ม 2</t>
  </si>
  <si>
    <t>ข้าราชการประจำ</t>
  </si>
  <si>
    <t>นางสมพร ยานะ</t>
  </si>
  <si>
    <t>น.ส.วรนุช ยิมิสุโท</t>
  </si>
  <si>
    <t>นายพรเทพ ดวงปันสิงห์</t>
  </si>
  <si>
    <t>น.ส.อุบลวรรณ กุศล</t>
  </si>
  <si>
    <t>ประจำการ</t>
  </si>
  <si>
    <t>ปรับ-เพิ่ม</t>
  </si>
  <si>
    <t>ปรับ-ลด</t>
  </si>
  <si>
    <t>น.ส.ปรีดานันท์ โนนคำ</t>
  </si>
  <si>
    <t>บ้านป่าเหมือด</t>
  </si>
  <si>
    <t>ร.ต.ต.ทมพการ จินดาธรรม</t>
  </si>
  <si>
    <t>หัก- น.ส.ปรีดานันท์ โนนคำ</t>
  </si>
  <si>
    <t>นางปุณศิกาญจน์ เดชวงศ์ยา</t>
  </si>
  <si>
    <t>สหกรณ์นิคมวิทยา</t>
  </si>
  <si>
    <t>นายพันธ์ ปุกแก้ว</t>
  </si>
  <si>
    <t>นายฤทธิรงค์ เดชวงศ์ยา</t>
  </si>
  <si>
    <t>นางเดือนนภา แช่มชื่น</t>
  </si>
  <si>
    <t>นายบรรจบ แช่มชื่น</t>
  </si>
  <si>
    <t>นายกันตวิชญ์  มะโนคำ</t>
  </si>
  <si>
    <t>นางมาลัย มะโนคำ</t>
  </si>
  <si>
    <t>นายสมบูรณ์ มะโนคำ</t>
  </si>
  <si>
    <t>นางเพียงเพ็ญ เชาวประเสริฐ</t>
  </si>
  <si>
    <t>นางจำเรียง ไชยเลิศ</t>
  </si>
  <si>
    <t>นางสาวเบญจลักษณ์ มณีวงศ์</t>
  </si>
  <si>
    <t>สมัคร - 1 ตค. 61</t>
  </si>
  <si>
    <t>บ้านแม่เหี้ยะ</t>
  </si>
  <si>
    <t>เดิม - ชื่อ : สุพัตรา  จอมคีรี</t>
  </si>
  <si>
    <t>นางวฤณพร จอมคีรี</t>
  </si>
  <si>
    <t>นาง จตุพร ปัญจริง</t>
  </si>
  <si>
    <t>รร.บ้านน้ำริน</t>
  </si>
  <si>
    <t>นาง นภัสวรรณ ดุริยะนันท์</t>
  </si>
  <si>
    <t>รร.วัดปางมะกล้วย</t>
  </si>
  <si>
    <t>สมัคร - 1 พย. 61</t>
  </si>
  <si>
    <t>รร.บ้านแม่โจ้</t>
  </si>
  <si>
    <t>นาง เฮือน ปันเมา</t>
  </si>
  <si>
    <t>นางสาว ณัฏฐฐิรญา ปันเมา</t>
  </si>
  <si>
    <t>หัก - นางสาว ณัฏฐฐิรญา ปันเมา</t>
  </si>
  <si>
    <t>รร.บ้านป่าก้าง</t>
  </si>
  <si>
    <t>นาย บุญธรรม กุศล</t>
  </si>
  <si>
    <t>นาง สุรีย์ กุศล</t>
  </si>
  <si>
    <t>รร.บ้านท่าเกวียน</t>
  </si>
  <si>
    <t>นาย สถิรภัทร วันแต่ง</t>
  </si>
  <si>
    <t>นาย ภัทรสถิตย์ วันแต่ง</t>
  </si>
  <si>
    <t>รร.วัดแม่แก้ดน้อย</t>
  </si>
  <si>
    <t>นาง อนัญญา คำนิล</t>
  </si>
  <si>
    <t>รร.ป่าจี้วังแดงวิทยา</t>
  </si>
  <si>
    <t>นาย สมนึก เป็งจันทร์</t>
  </si>
  <si>
    <t>นาง พรกมล เป็งจันทร์</t>
  </si>
  <si>
    <t>รร.ร่ำเปิงวิทยา</t>
  </si>
  <si>
    <t>นาง แก้ว คะรีย์</t>
  </si>
  <si>
    <t>รร.สหกรณ์ดำริ</t>
  </si>
  <si>
    <t>จ.ส.ต. นิคม จันทร์เขียว</t>
  </si>
  <si>
    <t>รร.บ้านหนองปิด</t>
  </si>
  <si>
    <t>นางสาว เพ็ญศรี ชัยเพ็ญ</t>
  </si>
  <si>
    <t>รร.บ้านต้นรุง</t>
  </si>
  <si>
    <t>นางสาว ผ่องใส ป๊อกแก้ว</t>
  </si>
  <si>
    <t>รร.บ้านหนองปลามัน</t>
  </si>
  <si>
    <t>พ.ต.ท. ศิริศักดิ์ ยะกลิ้ง</t>
  </si>
  <si>
    <t>นาง สมศรี ยะกลิ้ง :  1+1 = 2</t>
  </si>
  <si>
    <t>นาง จำเรียง ไชยเลิศ :  1+1 = 2</t>
  </si>
  <si>
    <t>นาง จันทนา ชัยเพ็ญ :  1+1 = 2</t>
  </si>
  <si>
    <t>นาง อำไพ จันทร์เขียว :  1+1 = 2</t>
  </si>
  <si>
    <t>นาง อริยา สุยะลังกา :  1+1 = 2</t>
  </si>
  <si>
    <t>นางสาว อุบลวรรณ กุศล :  1+1 = 2</t>
  </si>
  <si>
    <t>นาง เกษรินทร์ เป็งจันทร์ :  3+1 = 4</t>
  </si>
  <si>
    <t>นาง เกษรินทร์ เป็งจันทร์ :  4+1 = 5</t>
  </si>
  <si>
    <t>นาย กฤชเพชร ชัยเพ็ญ :  2+1 = 3</t>
  </si>
  <si>
    <t>นาง ถนอมศรี วันแต่ง :  5+1 = 6</t>
  </si>
  <si>
    <t>นาง ถนอมศรี วันแต่ง :  6+1 = 7</t>
  </si>
  <si>
    <t>นางสาว อุบลวรรณ กุศล :  2+1 = 3</t>
  </si>
  <si>
    <t>2.นายไพโรจน์ เป็งจันทร์+3.นางศรีกุล วุฒิกิจ+4.นางพรกมล เป็งจันทร์+5.นายสมนึก เป็งจันทร์</t>
  </si>
  <si>
    <t>2.นางสาว ผ่องใส ป๊อกแก้ว</t>
  </si>
  <si>
    <t>2.นางบุญศรี ชัยเพ็ญ+3.นางสาวเพ็ญศรี ชัยเพ็ญ</t>
  </si>
  <si>
    <t>ย้ายเข้า - ธค.61  ค้างเก็บทวนตั้งแต่ 11-12/61 + งวด 1/62 x 2 ยอด</t>
  </si>
  <si>
    <t>2.นาง สุรีย์ กุศล + 3.นาย บุญธรรม กุศล</t>
  </si>
  <si>
    <t>นางสาว แววดาว คำฝั้น</t>
  </si>
  <si>
    <t>รร.บ้านแม่ปาคี</t>
  </si>
  <si>
    <t>นาย สมพร วงค์วรรณ</t>
  </si>
  <si>
    <t>นางสาว แววดาว คำฝั้น : 1+1 = 2</t>
  </si>
  <si>
    <t>รร.บ้านริมใต้</t>
  </si>
  <si>
    <t>นางประไพ เป็งพรม</t>
  </si>
  <si>
    <t>นายศรี ทำการดี</t>
  </si>
  <si>
    <t>นางจรรยา โสภา</t>
  </si>
  <si>
    <t>นายจำรัส ทองอร : 2+1 = 3</t>
  </si>
  <si>
    <t>นายดวงดี เป็งพรม : 1+1 = 2</t>
  </si>
  <si>
    <t>นายดวงดี เป็งพรม : 2+1 = 3</t>
  </si>
  <si>
    <t>นางพัชยา โชตินนชัย</t>
  </si>
  <si>
    <t>รร.บ้านป่าลาน</t>
  </si>
  <si>
    <t>นางสาวอรวรรณ  แสนผาบ</t>
  </si>
  <si>
    <t>รร.วัดโป่งแยง</t>
  </si>
  <si>
    <t>นางลำดวน  แสนผาบ</t>
  </si>
  <si>
    <t>นางสาวอรวรรณ  แสนผาบ : 1+1 = 2</t>
  </si>
  <si>
    <t>เพิ่ม 1+3 = 4 - นายเพลิน วงศ์เป็ง-1.นาย นิกร ทองคำ / ตาย = 3</t>
  </si>
  <si>
    <t>นาย กฤษฎาญุตม์ ประพรหมมา</t>
  </si>
  <si>
    <t>รร.ชุมชนวัดช่อแล</t>
  </si>
  <si>
    <t>นาง ศรีพลอย ชัยแก้ว</t>
  </si>
  <si>
    <t>รร.บ้านหนองบัวหลวง</t>
  </si>
  <si>
    <t>นาย สุพัฒน์ ชัยแก้ว : 1+1 = 2</t>
  </si>
  <si>
    <t>นาง กัญญา โพธินาม : 1+1 = 2</t>
  </si>
  <si>
    <t>นาง สุวรรณา พันขัน : 1+1 = 2</t>
  </si>
  <si>
    <t>นาง สุวรรณา พันขัน : 2+1 = 3</t>
  </si>
  <si>
    <t>นาง กัญญา โพธินาม</t>
  </si>
  <si>
    <t>รร.เจดีย์แม่ครัว</t>
  </si>
  <si>
    <t>นาย ธวัช นันต๊ะวงค์</t>
  </si>
  <si>
    <t>นาง สุวรรณา พันขัน</t>
  </si>
  <si>
    <t>นางสาว ถนอมศรี พันขัน</t>
  </si>
  <si>
    <t>นาย ถวิล พันขัน</t>
  </si>
  <si>
    <t>นาย วัสสันต์ กองรัตน์</t>
  </si>
  <si>
    <t>รร.บ้านแม่ขะปู</t>
  </si>
  <si>
    <t>นาง สำราญ กองรัตน์</t>
  </si>
  <si>
    <t>นาย ปั๋น กองรัตน์</t>
  </si>
  <si>
    <t>นาย วัสสันต์ กองรัตน์ : 2+1 = 3</t>
  </si>
  <si>
    <t>นาย วัสสันต์ กองรัตน์ : 3+1 = 4</t>
  </si>
  <si>
    <t>ข้าราชการประจำการ</t>
  </si>
  <si>
    <t>ว่าที่ ร.ต. สุรเชษฐ์ ดวงทิพย์</t>
  </si>
  <si>
    <t>รร.ชุมชนบ้านโป่ง</t>
  </si>
  <si>
    <t>นายวรชาติ เกษมมาลา</t>
  </si>
  <si>
    <t>รร.บ้านเป้าวิทยาคาร</t>
  </si>
  <si>
    <t>ว่าที่ร้อยตรีไชโย  ยาสมุทร์</t>
  </si>
  <si>
    <t>รร.บ้านป่าเหมือด</t>
  </si>
  <si>
    <t>นางพรรณี ยาสมุทร์</t>
  </si>
  <si>
    <t>นางรพิรัตน์ สิริโชครตามณี</t>
  </si>
  <si>
    <t>รร.บ้านห้วยเกี๋ยง</t>
  </si>
  <si>
    <t>นางสาวชนานันท์ ประสิทธิวงค์</t>
  </si>
  <si>
    <t>รร.บ้านสันพระเนตร</t>
  </si>
  <si>
    <t>รร.บ้านป่าห้วยตาด</t>
  </si>
  <si>
    <t>นางสาว ปาริชาติ วิชิต : 1+1 = 2</t>
  </si>
  <si>
    <t>นางสาวปาริชาต วิชิต</t>
  </si>
  <si>
    <t>นายปราณี โรจน์จรุง</t>
  </si>
  <si>
    <t>นางสาว พริ้มเพรา มณีโชติ</t>
  </si>
  <si>
    <t>นาง จินดา ศรีวิรัตน์</t>
  </si>
  <si>
    <t>นางสาว พริ้มเพรา มณีโชติ : 1+1 = 2</t>
  </si>
  <si>
    <t>นางสาว สุนทรี ศิริภูวนันท์ : 1+1 = 2</t>
  </si>
  <si>
    <t>นาย จรูญ มาลีย์ : 1+1 = 2</t>
  </si>
  <si>
    <t>รร.สบเปิงวิทยา</t>
  </si>
  <si>
    <t>นางสาว สุภรณ์ ใจคำ</t>
  </si>
  <si>
    <t>รร.บ้านปางห้วยตาด</t>
  </si>
  <si>
    <t>นางสาว วิลาสินี ยะมะโน : 1+1 = 2</t>
  </si>
  <si>
    <t>นางสาว ปาริชาติ วิชิต : 2+1 = 3</t>
  </si>
  <si>
    <t>นางสาว วิลาสินี ยะมะโน : 2+1 = 3</t>
  </si>
  <si>
    <t>รร.ชุมชนบ้านดง</t>
  </si>
  <si>
    <t>รร.บ้านแม่ลานคำ</t>
  </si>
  <si>
    <t>นาง พรพิมล กลนาวา : 1+1 = 2</t>
  </si>
  <si>
    <t>นาย สมบัติ ชุมภูชัย : 1+1 = 2</t>
  </si>
  <si>
    <t>นางสาวสุนทรี ศิริภูวนันท์</t>
  </si>
  <si>
    <t>นางถนอม ศิริภูวนันท์</t>
  </si>
  <si>
    <t>นายจรูญ มาลีย์</t>
  </si>
  <si>
    <t>นางขันคำ มาลีย์</t>
  </si>
  <si>
    <t>นางสาววิลาสินี ยะมะโน</t>
  </si>
  <si>
    <t>นางจีระนันท์ ชราชิต</t>
  </si>
  <si>
    <t>นายบุญส่ง ยะมะโน</t>
  </si>
  <si>
    <t>นางพรพิมล กลนาวา</t>
  </si>
  <si>
    <t>นายเถลิงศักดิ์ รบชนะ</t>
  </si>
  <si>
    <t>นายสมบัติ ชุมภูชัย</t>
  </si>
  <si>
    <t>นายเสมือน ถาใจ</t>
  </si>
  <si>
    <t>ว่าที่ ร.ต.กิตติพงษ์  พลเยี่ยม</t>
  </si>
  <si>
    <t>นางจันทร์ตา พลเยี่ยม</t>
  </si>
  <si>
    <t>นายอยวัต รัศมีศรจันทร์</t>
  </si>
  <si>
    <t>นางชบา  โนสุยะ</t>
  </si>
  <si>
    <t>รร.วัดสันคะยอม</t>
  </si>
  <si>
    <t>ค่าบำรุง</t>
  </si>
  <si>
    <t>เพิ่ม</t>
  </si>
  <si>
    <t>รวมหัก</t>
  </si>
  <si>
    <t>อำเภอแม่ริม</t>
  </si>
  <si>
    <t>นาง จำรอง เปาชัย : 1+1 = 2</t>
  </si>
  <si>
    <t>นางจำรอง เปาชัย</t>
  </si>
  <si>
    <t>นายณรงค์ เปาชัย</t>
  </si>
  <si>
    <t>เพิ่ม [ + ]</t>
  </si>
  <si>
    <t xml:space="preserve">ลด [ - ] </t>
  </si>
  <si>
    <t>สพป.1</t>
  </si>
  <si>
    <t>ดอยสะเก็ด</t>
  </si>
  <si>
    <r>
      <t>เพิ่ม 5+3 = 8 - นางแสงเดือน วังคำตน, นายเฉลิมพล ตันตะวัน, นายเสาร์แก้ว วังคำตน, นางสาคร ชุ่มชื่น, นายสมพร ณะโมรา,กพ.61/นายชาลี สมสุข,</t>
    </r>
    <r>
      <rPr>
        <sz val="10"/>
        <color indexed="60"/>
        <rFont val="Arial"/>
        <family val="2"/>
      </rPr>
      <t>นายถา ตันตะวัน</t>
    </r>
  </si>
  <si>
    <t>นาย ทวีชัย หงษ์ประสิทธิ์</t>
  </si>
  <si>
    <t>นาย ชัยวรรณ์ ธิเขียว</t>
  </si>
  <si>
    <t>นาง นัยน์ปพร ปานกลัด</t>
  </si>
  <si>
    <t>นาย กิตติพงษ์ ปานกลัด</t>
  </si>
  <si>
    <t>ร.ร.บ้านแม่แสะ</t>
  </si>
  <si>
    <t>ผู้รับผิดชอบ : พวงผกา พวงไม้มิ่ง (อ้อม)  :  เจ้าหน้าที่งานทะเบียน  โทร . 053-220347    Fax .  053-211985</t>
  </si>
  <si>
    <t>นางสาวจันทราภรณ์ สาริขิต</t>
  </si>
  <si>
    <t>ไม่เป็น - รับฝาก : นาง วันนา สาริขิต (มารดา)</t>
  </si>
  <si>
    <t>นางสาวญาณ์นันทิตา ปิยโรจน์นวรกิจ</t>
  </si>
  <si>
    <t>รร.บ้านแม่แฝก</t>
  </si>
  <si>
    <t>ไม่เป็น - รับฝาก : นาง นงเยาว์ จอมธิ (ศรีวิชิต)</t>
  </si>
  <si>
    <t>นาย ภูมิศักดิ์ จอมธิ-ไม่เป็น</t>
  </si>
  <si>
    <t>ปี 68</t>
  </si>
  <si>
    <t>นาย ถนัด ดวงทิพย์ / นาง วรรณา ดวงทิพย์</t>
  </si>
  <si>
    <t>เดิมอยู่ลำดับที่ 53 : มีรายการหัก 2 ยอด / มาสมัครภายหลัง : ตค.62 = 2+1 = 3 ยอด</t>
  </si>
  <si>
    <t>นาย ณฐนนท์ ประสาทโภคทรัพย์</t>
  </si>
  <si>
    <t>นางสาว ศิริพร ชัยพรหมมา</t>
  </si>
  <si>
    <t>นาง อภิวรรณ์ ทะอินทร์</t>
  </si>
  <si>
    <t>นาย อดุลย์ ทะอินทร์</t>
  </si>
  <si>
    <t>รร.บ้านแม่ปั๋ง สาขาบ้านขุนปั๋ง</t>
  </si>
  <si>
    <t>นาย ณฐนนท์ ประสาทโภคทรัพย์ : 1+1 = 2</t>
  </si>
  <si>
    <t>ว่าที่ ร.อ.ไชโย ยาสมุทร์ : 4+1 = 5</t>
  </si>
  <si>
    <t>ว่าที่ ร.อ.ไชโย ยาสมุทร์ : 3+1 = 4</t>
  </si>
  <si>
    <t>ว่าที่ ร.อ.ไชโย ยาสมุทร์ : 1+1 = 2</t>
  </si>
  <si>
    <t>ว่าที่ ร.อ.ไชโย ยาสมุทร์ : 2+1 = 3</t>
  </si>
  <si>
    <t>นางสาว กนิษฐา ภักดี</t>
  </si>
  <si>
    <t>รร.สันมหาพนวิทยา</t>
  </si>
  <si>
    <t>ไม่มี</t>
  </si>
  <si>
    <t>เงินสงเคราะห์รายเดือน + ค่าบำรุงประจำปี 2569</t>
  </si>
  <si>
    <t>นาย พงษ์ศิริ บุญอำนวย</t>
  </si>
  <si>
    <t>โรงเรียนบ้านร่มหลวง</t>
  </si>
  <si>
    <t>รายการเปลี่ยนแปลง - ข้อมูล</t>
  </si>
  <si>
    <t>เปลี่ยน</t>
  </si>
  <si>
    <t>ข้อมูล - ใหม่</t>
  </si>
  <si>
    <t>เริ่ม</t>
  </si>
  <si>
    <t>แปลง</t>
  </si>
  <si>
    <t>2.นางเล็ก ผลศิริ</t>
  </si>
  <si>
    <t>เดิม : นางมณทิรา จันทร์ตา</t>
  </si>
  <si>
    <t>มณทิรา  ผลศิริ</t>
  </si>
  <si>
    <t>นาง อ้อยใจ โปธิ</t>
  </si>
  <si>
    <t>นาง ผ่องพันธ์ สิทธิวัง</t>
  </si>
  <si>
    <t>นาง อ้อยใจ โปธิ : 1+1 = 2</t>
  </si>
  <si>
    <t>นางสาว วิภาดา นาระเดช</t>
  </si>
  <si>
    <t>นาง แสงหล้า นาระเดช</t>
  </si>
  <si>
    <t>นางสาว วิภาดา นาระเดช : 1+1 = 2</t>
  </si>
  <si>
    <t>นาย สมาน นาระเดช</t>
  </si>
  <si>
    <t>นางสาว วิภาดา นาระเดช : 2+1 = 3</t>
  </si>
  <si>
    <t>ส.ค.69</t>
  </si>
  <si>
    <t>รร.บ้านป่าป้อง</t>
  </si>
  <si>
    <t>7/69</t>
  </si>
  <si>
    <t>จำนวนทั้งสิ้น  223  คน</t>
  </si>
  <si>
    <t>จำนวนทั้งสิ้น    223   คน</t>
  </si>
  <si>
    <t>ประจำเดือน :  กันยายน  2569</t>
  </si>
  <si>
    <t>ก.ย.69</t>
  </si>
  <si>
    <t>ก.ย. 69 / รวมทั้งสิ้น</t>
  </si>
  <si>
    <t>ประจำเดือน : กันยายน 2569</t>
  </si>
  <si>
    <t>ก.ย. 69</t>
  </si>
  <si>
    <t>9/69</t>
  </si>
  <si>
    <t>นาง พรพรรณ ดีหล้า</t>
  </si>
  <si>
    <t>นาง ลภิศรดา ธันยารัตน์ศรัณ</t>
  </si>
  <si>
    <t>เก็บทวน 7-8/69 = 405+330 = 735 บ.</t>
  </si>
  <si>
    <t>รร.บ้านโป่ง</t>
  </si>
  <si>
    <t>หักรายละ  360.00  บาท  ( 24 ราย x 15 บาท )</t>
  </si>
  <si>
    <t>นางสาว ญาณ์นันทิตา ปิยโรจน์วรกิจ : 2-1 = 1</t>
  </si>
  <si>
    <t>ตาย/กย.69 : นางพรพรรณ ดีหล้า</t>
  </si>
  <si>
    <t>ไม่เป็น - รับฝาก : 1.พระเพชร ดีหล้า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</si>
</sst>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1" formatCode="#,###"/>
  </numFmts>
  <fonts count="23" x14ac:knownFonts="1">
    <font>
      <sz val="10"/>
      <name val="Arial"/>
      <charset val="222"/>
    </font>
    <font>
      <sz val="10"/>
      <name val="Arial"/>
      <charset val="22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36"/>
      <name val="Arial"/>
      <family val="2"/>
    </font>
    <font>
      <b/>
      <u val="double"/>
      <sz val="10"/>
      <color indexed="8"/>
      <name val="Arial"/>
      <family val="2"/>
    </font>
    <font>
      <sz val="8"/>
      <name val="Arial"/>
      <family val="2"/>
    </font>
    <font>
      <sz val="10"/>
      <color indexed="60"/>
      <name val="Arial"/>
      <family val="2"/>
    </font>
    <font>
      <sz val="10"/>
      <name val="Tahoma"/>
      <family val="2"/>
      <charset val="22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sz val="14"/>
      <name val="TH SarabunPSK"/>
      <family val="2"/>
      <charset val="222"/>
    </font>
    <font>
      <u/>
      <sz val="10"/>
      <name val="Arial"/>
      <family val="2"/>
      <charset val="222"/>
    </font>
    <font>
      <sz val="10"/>
      <color rgb="FFFF0000"/>
      <name val="Arial"/>
      <family val="2"/>
    </font>
    <font>
      <sz val="10"/>
      <color rgb="FF7030A0"/>
      <name val="Arial"/>
      <family val="2"/>
      <charset val="222"/>
    </font>
    <font>
      <b/>
      <sz val="10"/>
      <color rgb="FFFF0000"/>
      <name val="Arial"/>
      <family val="2"/>
      <charset val="222"/>
    </font>
    <font>
      <sz val="10"/>
      <color rgb="FFFF000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0" borderId="0">
      <alignment vertical="top"/>
    </xf>
  </cellStyleXfs>
  <cellXfs count="220">
    <xf numFmtId="0" fontId="0" fillId="0" borderId="0" xfId="0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191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wrapText="1"/>
    </xf>
    <xf numFmtId="3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3" fontId="8" fillId="0" borderId="1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wrapText="1"/>
    </xf>
    <xf numFmtId="4" fontId="8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/>
    </xf>
    <xf numFmtId="3" fontId="6" fillId="0" borderId="0" xfId="0" applyNumberFormat="1" applyFont="1" applyAlignment="1">
      <alignment wrapText="1"/>
    </xf>
    <xf numFmtId="4" fontId="6" fillId="0" borderId="0" xfId="0" applyNumberFormat="1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191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center" wrapText="1"/>
    </xf>
    <xf numFmtId="191" fontId="3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3" fontId="6" fillId="0" borderId="7" xfId="0" applyNumberFormat="1" applyFont="1" applyBorder="1" applyAlignment="1">
      <alignment horizontal="center" wrapText="1"/>
    </xf>
    <xf numFmtId="0" fontId="2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shrinkToFit="1"/>
    </xf>
    <xf numFmtId="0" fontId="2" fillId="0" borderId="0" xfId="0" applyFont="1" applyAlignment="1">
      <alignment horizontal="left" shrinkToFit="1"/>
    </xf>
    <xf numFmtId="0" fontId="3" fillId="0" borderId="0" xfId="0" applyFont="1" applyAlignment="1">
      <alignment horizontal="left" shrinkToFit="1"/>
    </xf>
    <xf numFmtId="0" fontId="2" fillId="0" borderId="0" xfId="0" applyFont="1" applyAlignment="1">
      <alignment shrinkToFit="1"/>
    </xf>
    <xf numFmtId="0" fontId="4" fillId="0" borderId="3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3" fontId="2" fillId="0" borderId="1" xfId="0" applyNumberFormat="1" applyFont="1" applyBorder="1" applyAlignment="1">
      <alignment horizontal="right" shrinkToFit="1"/>
    </xf>
    <xf numFmtId="3" fontId="2" fillId="0" borderId="6" xfId="0" applyNumberFormat="1" applyFont="1" applyBorder="1" applyAlignment="1">
      <alignment horizontal="right" shrinkToFit="1"/>
    </xf>
    <xf numFmtId="3" fontId="2" fillId="0" borderId="1" xfId="0" applyNumberFormat="1" applyFont="1" applyBorder="1" applyAlignment="1">
      <alignment horizontal="left" shrinkToFit="1"/>
    </xf>
    <xf numFmtId="0" fontId="4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3" fontId="2" fillId="0" borderId="0" xfId="0" applyNumberFormat="1" applyFont="1" applyAlignment="1">
      <alignment shrinkToFit="1"/>
    </xf>
    <xf numFmtId="3" fontId="3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3" fontId="6" fillId="0" borderId="0" xfId="0" applyNumberFormat="1" applyFont="1" applyAlignment="1">
      <alignment shrinkToFit="1"/>
    </xf>
    <xf numFmtId="0" fontId="2" fillId="0" borderId="1" xfId="0" applyFont="1" applyBorder="1" applyAlignment="1">
      <alignment horizontal="left" shrinkToFit="1"/>
    </xf>
    <xf numFmtId="3" fontId="8" fillId="0" borderId="0" xfId="0" applyNumberFormat="1" applyFont="1" applyAlignment="1">
      <alignment shrinkToFit="1"/>
    </xf>
    <xf numFmtId="49" fontId="2" fillId="0" borderId="1" xfId="0" applyNumberFormat="1" applyFont="1" applyBorder="1" applyAlignment="1">
      <alignment horizontal="left" shrinkToFit="1"/>
    </xf>
    <xf numFmtId="3" fontId="2" fillId="0" borderId="5" xfId="0" applyNumberFormat="1" applyFont="1" applyBorder="1" applyAlignment="1">
      <alignment horizontal="right" shrinkToFit="1"/>
    </xf>
    <xf numFmtId="0" fontId="2" fillId="0" borderId="7" xfId="0" applyFont="1" applyBorder="1" applyAlignment="1">
      <alignment shrinkToFit="1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6" fillId="0" borderId="0" xfId="4" applyFont="1" applyAlignment="1">
      <alignment wrapText="1" readingOrder="1"/>
    </xf>
    <xf numFmtId="0" fontId="4" fillId="0" borderId="9" xfId="0" applyFont="1" applyBorder="1"/>
    <xf numFmtId="0" fontId="2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2" fillId="0" borderId="2" xfId="0" applyFont="1" applyBorder="1"/>
    <xf numFmtId="0" fontId="8" fillId="0" borderId="0" xfId="0" applyFont="1"/>
    <xf numFmtId="0" fontId="3" fillId="0" borderId="5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Alignment="1">
      <alignment horizontal="center"/>
    </xf>
    <xf numFmtId="191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3" fontId="13" fillId="0" borderId="1" xfId="0" applyNumberFormat="1" applyFont="1" applyBorder="1" applyAlignment="1">
      <alignment horizontal="left" wrapText="1"/>
    </xf>
    <xf numFmtId="43" fontId="12" fillId="0" borderId="1" xfId="2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left" shrinkToFit="1"/>
    </xf>
    <xf numFmtId="0" fontId="13" fillId="0" borderId="0" xfId="0" applyFont="1" applyAlignment="1">
      <alignment shrinkToFit="1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0" fontId="13" fillId="0" borderId="8" xfId="0" applyFont="1" applyBorder="1"/>
    <xf numFmtId="0" fontId="13" fillId="0" borderId="6" xfId="0" applyFont="1" applyBorder="1" applyAlignment="1">
      <alignment horizontal="left"/>
    </xf>
    <xf numFmtId="3" fontId="13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Border="1" applyAlignment="1">
      <alignment horizontal="left" wrapText="1"/>
    </xf>
    <xf numFmtId="3" fontId="20" fillId="0" borderId="1" xfId="0" applyNumberFormat="1" applyFont="1" applyBorder="1" applyAlignment="1">
      <alignment horizontal="left" shrinkToFit="1"/>
    </xf>
    <xf numFmtId="0" fontId="20" fillId="0" borderId="0" xfId="0" applyFont="1" applyAlignment="1">
      <alignment shrinkToFit="1"/>
    </xf>
    <xf numFmtId="0" fontId="20" fillId="0" borderId="0" xfId="0" applyFont="1" applyAlignment="1"/>
    <xf numFmtId="0" fontId="20" fillId="0" borderId="1" xfId="0" applyFont="1" applyBorder="1"/>
    <xf numFmtId="0" fontId="20" fillId="0" borderId="0" xfId="0" applyFont="1"/>
    <xf numFmtId="0" fontId="3" fillId="0" borderId="0" xfId="0" applyFont="1" applyAlignment="1"/>
    <xf numFmtId="0" fontId="13" fillId="0" borderId="1" xfId="0" applyFont="1" applyBorder="1" applyAlignment="1">
      <alignment horizontal="left" shrinkToFit="1"/>
    </xf>
    <xf numFmtId="0" fontId="14" fillId="0" borderId="6" xfId="0" applyFont="1" applyBorder="1" applyAlignment="1">
      <alignment horizontal="left"/>
    </xf>
    <xf numFmtId="49" fontId="13" fillId="0" borderId="6" xfId="0" applyNumberFormat="1" applyFont="1" applyBorder="1" applyAlignment="1">
      <alignment horizontal="left"/>
    </xf>
    <xf numFmtId="3" fontId="13" fillId="0" borderId="1" xfId="0" applyNumberFormat="1" applyFont="1" applyBorder="1" applyAlignment="1">
      <alignment horizontal="right" wrapText="1"/>
    </xf>
    <xf numFmtId="43" fontId="12" fillId="0" borderId="1" xfId="2" applyFont="1" applyBorder="1" applyAlignment="1">
      <alignment horizontal="right" wrapText="1"/>
    </xf>
    <xf numFmtId="0" fontId="15" fillId="0" borderId="1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49" fontId="16" fillId="0" borderId="1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left"/>
    </xf>
    <xf numFmtId="49" fontId="14" fillId="0" borderId="1" xfId="0" applyNumberFormat="1" applyFont="1" applyBorder="1"/>
    <xf numFmtId="0" fontId="14" fillId="0" borderId="1" xfId="0" applyFont="1" applyBorder="1"/>
    <xf numFmtId="0" fontId="14" fillId="0" borderId="0" xfId="0" applyFont="1"/>
    <xf numFmtId="0" fontId="17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49" fontId="13" fillId="0" borderId="0" xfId="0" applyNumberFormat="1" applyFont="1" applyAlignment="1">
      <alignment horizontal="left" shrinkToFit="1"/>
    </xf>
    <xf numFmtId="0" fontId="14" fillId="0" borderId="0" xfId="0" applyFont="1" applyAlignment="1"/>
    <xf numFmtId="0" fontId="14" fillId="0" borderId="12" xfId="0" applyFont="1" applyBorder="1" applyAlignment="1">
      <alignment horizontal="center"/>
    </xf>
    <xf numFmtId="49" fontId="14" fillId="0" borderId="12" xfId="0" applyNumberFormat="1" applyFont="1" applyBorder="1" applyAlignment="1">
      <alignment horizontal="center"/>
    </xf>
    <xf numFmtId="49" fontId="14" fillId="0" borderId="12" xfId="0" applyNumberFormat="1" applyFont="1" applyBorder="1" applyAlignment="1">
      <alignment horizontal="center" shrinkToFit="1"/>
    </xf>
    <xf numFmtId="0" fontId="14" fillId="0" borderId="13" xfId="0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 shrinkToFit="1"/>
    </xf>
    <xf numFmtId="0" fontId="14" fillId="0" borderId="5" xfId="0" applyFont="1" applyBorder="1" applyAlignment="1">
      <alignment horizontal="left"/>
    </xf>
    <xf numFmtId="49" fontId="14" fillId="0" borderId="5" xfId="0" applyNumberFormat="1" applyFont="1" applyBorder="1" applyAlignment="1">
      <alignment horizontal="left"/>
    </xf>
    <xf numFmtId="49" fontId="14" fillId="0" borderId="5" xfId="0" applyNumberFormat="1" applyFont="1" applyBorder="1" applyAlignment="1">
      <alignment horizontal="left" shrinkToFit="1"/>
    </xf>
    <xf numFmtId="49" fontId="14" fillId="0" borderId="1" xfId="0" applyNumberFormat="1" applyFont="1" applyBorder="1" applyAlignment="1">
      <alignment horizontal="left" shrinkToFit="1"/>
    </xf>
    <xf numFmtId="49" fontId="13" fillId="0" borderId="1" xfId="0" applyNumberFormat="1" applyFont="1" applyBorder="1" applyAlignment="1">
      <alignment horizontal="left" shrinkToFit="1"/>
    </xf>
    <xf numFmtId="0" fontId="13" fillId="0" borderId="1" xfId="0" applyFont="1" applyBorder="1" applyAlignment="1">
      <alignment horizontal="right"/>
    </xf>
    <xf numFmtId="49" fontId="14" fillId="0" borderId="1" xfId="0" applyNumberFormat="1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3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4" fillId="0" borderId="7" xfId="0" applyFont="1" applyBorder="1" applyAlignment="1">
      <alignment horizontal="right"/>
    </xf>
    <xf numFmtId="49" fontId="13" fillId="0" borderId="8" xfId="0" applyNumberFormat="1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49" fontId="14" fillId="0" borderId="8" xfId="0" applyNumberFormat="1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left"/>
    </xf>
    <xf numFmtId="0" fontId="13" fillId="0" borderId="1" xfId="0" applyFont="1" applyFill="1" applyBorder="1"/>
    <xf numFmtId="0" fontId="14" fillId="0" borderId="1" xfId="0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0" fontId="13" fillId="0" borderId="8" xfId="0" applyFont="1" applyFill="1" applyBorder="1" applyAlignment="1">
      <alignment horizontal="left"/>
    </xf>
    <xf numFmtId="49" fontId="14" fillId="0" borderId="1" xfId="0" applyNumberFormat="1" applyFont="1" applyFill="1" applyBorder="1" applyAlignment="1">
      <alignment horizontal="left" shrinkToFit="1"/>
    </xf>
    <xf numFmtId="49" fontId="13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1" xfId="0" applyFont="1" applyFill="1" applyBorder="1"/>
    <xf numFmtId="0" fontId="13" fillId="0" borderId="0" xfId="0" applyFont="1" applyFill="1"/>
    <xf numFmtId="0" fontId="18" fillId="0" borderId="10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4" fillId="0" borderId="15" xfId="0" applyNumberFormat="1" applyFont="1" applyBorder="1" applyAlignment="1">
      <alignment horizontal="left"/>
    </xf>
    <xf numFmtId="49" fontId="13" fillId="0" borderId="15" xfId="0" applyNumberFormat="1" applyFont="1" applyBorder="1" applyAlignment="1">
      <alignment horizontal="left"/>
    </xf>
    <xf numFmtId="49" fontId="13" fillId="0" borderId="10" xfId="0" applyNumberFormat="1" applyFont="1" applyBorder="1" applyAlignment="1">
      <alignment horizontal="left"/>
    </xf>
    <xf numFmtId="49" fontId="14" fillId="0" borderId="10" xfId="0" applyNumberFormat="1" applyFont="1" applyBorder="1" applyAlignment="1">
      <alignment horizontal="left"/>
    </xf>
    <xf numFmtId="49" fontId="13" fillId="0" borderId="10" xfId="0" applyNumberFormat="1" applyFont="1" applyBorder="1" applyAlignment="1">
      <alignment horizontal="left" shrinkToFi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4" applyFont="1" applyAlignment="1">
      <alignment wrapText="1" readingOrder="1"/>
    </xf>
    <xf numFmtId="0" fontId="14" fillId="0" borderId="9" xfId="0" applyFont="1" applyBorder="1"/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3" fontId="14" fillId="0" borderId="1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 wrapText="1"/>
    </xf>
    <xf numFmtId="3" fontId="14" fillId="0" borderId="5" xfId="0" applyNumberFormat="1" applyFont="1" applyBorder="1" applyAlignment="1">
      <alignment horizontal="right" wrapText="1"/>
    </xf>
    <xf numFmtId="3" fontId="14" fillId="0" borderId="7" xfId="0" applyNumberFormat="1" applyFont="1" applyBorder="1" applyAlignment="1">
      <alignment horizontal="center" wrapText="1"/>
    </xf>
    <xf numFmtId="43" fontId="14" fillId="0" borderId="7" xfId="2" applyFont="1" applyBorder="1" applyAlignment="1">
      <alignment horizontal="center" wrapText="1"/>
    </xf>
    <xf numFmtId="3" fontId="13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21" fillId="0" borderId="0" xfId="0" applyFont="1"/>
    <xf numFmtId="0" fontId="21" fillId="0" borderId="0" xfId="4" applyFont="1" applyAlignment="1">
      <alignment wrapText="1" readingOrder="1"/>
    </xf>
    <xf numFmtId="0" fontId="21" fillId="0" borderId="9" xfId="0" applyFont="1" applyBorder="1"/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3" fontId="22" fillId="0" borderId="1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wrapText="1"/>
    </xf>
    <xf numFmtId="3" fontId="22" fillId="0" borderId="5" xfId="0" applyNumberFormat="1" applyFont="1" applyBorder="1" applyAlignment="1">
      <alignment horizontal="right" wrapText="1"/>
    </xf>
    <xf numFmtId="3" fontId="21" fillId="0" borderId="7" xfId="0" applyNumberFormat="1" applyFont="1" applyBorder="1" applyAlignment="1">
      <alignment horizontal="center" wrapText="1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  <xf numFmtId="49" fontId="15" fillId="0" borderId="1" xfId="0" applyNumberFormat="1" applyFont="1" applyBorder="1" applyAlignment="1">
      <alignment horizontal="left"/>
    </xf>
    <xf numFmtId="0" fontId="14" fillId="0" borderId="6" xfId="0" applyFont="1" applyBorder="1" applyAlignment="1">
      <alignment horizontal="left" shrinkToFi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191" fontId="3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left" wrapText="1"/>
    </xf>
    <xf numFmtId="3" fontId="13" fillId="0" borderId="1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43" fontId="12" fillId="0" borderId="1" xfId="2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left" shrinkToFit="1"/>
    </xf>
    <xf numFmtId="0" fontId="3" fillId="0" borderId="0" xfId="0" applyFont="1" applyFill="1" applyAlignment="1">
      <alignment shrinkToFit="1"/>
    </xf>
    <xf numFmtId="0" fontId="3" fillId="0" borderId="0" xfId="0" applyFont="1" applyFill="1"/>
    <xf numFmtId="3" fontId="3" fillId="0" borderId="1" xfId="0" applyNumberFormat="1" applyFont="1" applyFill="1" applyBorder="1" applyAlignment="1">
      <alignment horizontal="left" wrapText="1"/>
    </xf>
    <xf numFmtId="49" fontId="13" fillId="0" borderId="6" xfId="0" applyNumberFormat="1" applyFont="1" applyBorder="1" applyAlignment="1">
      <alignment horizontal="left" shrinkToFit="1"/>
    </xf>
    <xf numFmtId="0" fontId="19" fillId="0" borderId="0" xfId="0" applyFont="1" applyAlignment="1">
      <alignment shrinkToFi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91" fontId="3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3" fontId="13" fillId="2" borderId="1" xfId="0" applyNumberFormat="1" applyFont="1" applyFill="1" applyBorder="1" applyAlignment="1">
      <alignment horizontal="left" wrapText="1"/>
    </xf>
    <xf numFmtId="3" fontId="13" fillId="2" borderId="1" xfId="0" applyNumberFormat="1" applyFont="1" applyFill="1" applyBorder="1" applyAlignment="1">
      <alignment horizontal="right" wrapText="1"/>
    </xf>
    <xf numFmtId="43" fontId="12" fillId="2" borderId="1" xfId="2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left" shrinkToFit="1"/>
    </xf>
    <xf numFmtId="0" fontId="3" fillId="2" borderId="0" xfId="0" applyFont="1" applyFill="1" applyAlignment="1">
      <alignment shrinkToFit="1"/>
    </xf>
    <xf numFmtId="0" fontId="3" fillId="2" borderId="0" xfId="0" applyFont="1" applyFill="1"/>
  </cellXfs>
  <cellStyles count="5">
    <cellStyle name="เครื่องหมายจุลภาค 2 2" xfId="1" xr:uid="{39C1F992-D692-4684-94CC-F509AD28FC38}"/>
    <cellStyle name="จุลภาค" xfId="2" builtinId="3"/>
    <cellStyle name="ปกติ" xfId="0" builtinId="0"/>
    <cellStyle name="ปกติ 6 2" xfId="3" xr:uid="{E3974E1C-DE52-4550-A0A5-29EE0E78DA30}"/>
    <cellStyle name="ปกติ_Sheet1" xfId="4" xr:uid="{A16E7617-8807-4E86-B501-856619B272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2180-0456-4028-A89C-8347DAE1C1AC}">
  <dimension ref="A1:V63"/>
  <sheetViews>
    <sheetView tabSelected="1" zoomScaleNormal="100" workbookViewId="0"/>
  </sheetViews>
  <sheetFormatPr defaultColWidth="9.109375" defaultRowHeight="20.100000000000001" customHeight="1" x14ac:dyDescent="0.25"/>
  <cols>
    <col min="1" max="1" width="5.88671875" style="85" customWidth="1"/>
    <col min="2" max="2" width="4.5546875" style="85" customWidth="1"/>
    <col min="3" max="3" width="25.5546875" style="85" customWidth="1"/>
    <col min="4" max="4" width="7.44140625" style="86" customWidth="1"/>
    <col min="5" max="5" width="8.33203125" style="85" customWidth="1"/>
    <col min="6" max="6" width="18.77734375" style="85" customWidth="1"/>
    <col min="7" max="7" width="9.109375" style="86"/>
    <col min="8" max="8" width="8.6640625" style="86" customWidth="1"/>
    <col min="9" max="9" width="11.88671875" style="85" bestFit="1" customWidth="1"/>
    <col min="10" max="10" width="18.6640625" style="115" customWidth="1"/>
    <col min="11" max="11" width="6" style="115" customWidth="1"/>
    <col min="12" max="12" width="31" style="121" customWidth="1"/>
    <col min="13" max="13" width="9.109375" style="85"/>
    <col min="14" max="14" width="18.109375" style="85" bestFit="1" customWidth="1"/>
    <col min="15" max="16" width="9.109375" style="85"/>
    <col min="17" max="17" width="19.33203125" style="85" bestFit="1" customWidth="1"/>
    <col min="18" max="18" width="4" style="85" bestFit="1" customWidth="1"/>
    <col min="19" max="19" width="22.6640625" style="85" bestFit="1" customWidth="1"/>
    <col min="20" max="16384" width="9.109375" style="85"/>
  </cols>
  <sheetData>
    <row r="1" spans="1:13" ht="21" customHeight="1" x14ac:dyDescent="0.35">
      <c r="A1" s="118" t="s">
        <v>58</v>
      </c>
      <c r="C1" s="118"/>
      <c r="D1" s="118"/>
      <c r="E1" s="118"/>
      <c r="F1" s="86"/>
      <c r="G1" s="119" t="s">
        <v>338</v>
      </c>
      <c r="H1" s="120"/>
      <c r="I1" s="115"/>
      <c r="J1" s="86"/>
    </row>
    <row r="2" spans="1:13" ht="21" customHeight="1" x14ac:dyDescent="0.25">
      <c r="A2" s="118" t="s">
        <v>385</v>
      </c>
      <c r="G2" s="85"/>
      <c r="L2" s="85"/>
    </row>
    <row r="3" spans="1:13" ht="21" customHeight="1" x14ac:dyDescent="0.25">
      <c r="A3" s="86" t="s">
        <v>395</v>
      </c>
      <c r="B3" s="86"/>
      <c r="C3" s="86"/>
      <c r="E3" s="86"/>
      <c r="F3" s="86"/>
      <c r="G3" s="85"/>
      <c r="L3" s="115"/>
    </row>
    <row r="4" spans="1:13" ht="21" customHeight="1" x14ac:dyDescent="0.25">
      <c r="A4" s="122" t="s">
        <v>43</v>
      </c>
      <c r="B4" s="122"/>
      <c r="C4" s="122"/>
      <c r="D4" s="122"/>
      <c r="E4" s="122"/>
      <c r="F4" s="122"/>
      <c r="G4" s="122"/>
      <c r="H4" s="85"/>
      <c r="I4" s="115"/>
      <c r="J4" s="86"/>
    </row>
    <row r="5" spans="1:13" ht="21" customHeight="1" thickBot="1" x14ac:dyDescent="0.3">
      <c r="A5" s="86" t="s">
        <v>383</v>
      </c>
      <c r="D5" s="85"/>
      <c r="H5" s="85"/>
      <c r="I5" s="115"/>
    </row>
    <row r="6" spans="1:13" s="86" customFormat="1" ht="20.100000000000001" customHeight="1" thickTop="1" x14ac:dyDescent="0.25">
      <c r="A6" s="123" t="s">
        <v>13</v>
      </c>
      <c r="B6" s="124" t="s">
        <v>50</v>
      </c>
      <c r="C6" s="123" t="s">
        <v>49</v>
      </c>
      <c r="D6" s="124" t="s">
        <v>14</v>
      </c>
      <c r="E6" s="124" t="s">
        <v>75</v>
      </c>
      <c r="F6" s="124" t="s">
        <v>30</v>
      </c>
      <c r="G6" s="123" t="s">
        <v>29</v>
      </c>
      <c r="H6" s="124" t="s">
        <v>14</v>
      </c>
      <c r="I6" s="124" t="s">
        <v>75</v>
      </c>
      <c r="J6" s="124" t="s">
        <v>15</v>
      </c>
      <c r="K6" s="124" t="s">
        <v>16</v>
      </c>
      <c r="L6" s="125" t="s">
        <v>79</v>
      </c>
    </row>
    <row r="7" spans="1:13" s="86" customFormat="1" ht="20.100000000000001" customHeight="1" thickBot="1" x14ac:dyDescent="0.3">
      <c r="A7" s="126" t="s">
        <v>48</v>
      </c>
      <c r="B7" s="127"/>
      <c r="C7" s="126"/>
      <c r="D7" s="127" t="s">
        <v>76</v>
      </c>
      <c r="E7" s="127"/>
      <c r="F7" s="127" t="s">
        <v>17</v>
      </c>
      <c r="G7" s="126"/>
      <c r="H7" s="127" t="s">
        <v>76</v>
      </c>
      <c r="I7" s="127"/>
      <c r="J7" s="127" t="s">
        <v>18</v>
      </c>
      <c r="K7" s="127" t="s">
        <v>19</v>
      </c>
      <c r="L7" s="128" t="s">
        <v>151</v>
      </c>
      <c r="M7" s="85"/>
    </row>
    <row r="8" spans="1:13" ht="20.100000000000001" customHeight="1" thickTop="1" x14ac:dyDescent="0.25">
      <c r="A8" s="129"/>
      <c r="B8" s="130"/>
      <c r="C8" s="129"/>
      <c r="D8" s="130"/>
      <c r="E8" s="130"/>
      <c r="F8" s="130"/>
      <c r="G8" s="129"/>
      <c r="H8" s="130"/>
      <c r="I8" s="130"/>
      <c r="J8" s="130"/>
      <c r="K8" s="130"/>
      <c r="L8" s="131"/>
    </row>
    <row r="9" spans="1:13" ht="20.100000000000001" customHeight="1" x14ac:dyDescent="0.25">
      <c r="A9" s="78"/>
      <c r="B9" s="78"/>
      <c r="C9" s="78"/>
      <c r="D9" s="87" t="s">
        <v>78</v>
      </c>
      <c r="E9" s="78"/>
      <c r="F9" s="88" t="s">
        <v>380</v>
      </c>
      <c r="G9" s="78"/>
      <c r="H9" s="78">
        <v>223</v>
      </c>
      <c r="I9" s="78"/>
      <c r="J9" s="89"/>
      <c r="K9" s="89"/>
      <c r="L9" s="132"/>
    </row>
    <row r="10" spans="1:13" ht="20.100000000000001" customHeight="1" x14ac:dyDescent="0.25">
      <c r="A10" s="78"/>
      <c r="B10" s="78"/>
      <c r="C10" s="78"/>
      <c r="D10" s="78"/>
      <c r="E10" s="78"/>
      <c r="F10" s="78" t="s">
        <v>36</v>
      </c>
      <c r="G10" s="78"/>
      <c r="H10" s="78"/>
      <c r="I10" s="78"/>
      <c r="J10" s="88"/>
      <c r="K10" s="88"/>
      <c r="L10" s="133"/>
    </row>
    <row r="11" spans="1:13" ht="20.100000000000001" customHeight="1" x14ac:dyDescent="0.25">
      <c r="A11" s="78"/>
      <c r="B11" s="78"/>
      <c r="C11" s="113"/>
      <c r="D11" s="78"/>
      <c r="E11" s="78"/>
      <c r="F11" s="78" t="s">
        <v>37</v>
      </c>
      <c r="G11" s="78"/>
      <c r="H11" s="78">
        <v>1</v>
      </c>
      <c r="I11" s="78"/>
      <c r="J11" s="88"/>
      <c r="K11" s="88"/>
      <c r="L11" s="133"/>
    </row>
    <row r="12" spans="1:13" ht="20.100000000000001" customHeight="1" x14ac:dyDescent="0.25">
      <c r="A12" s="78"/>
      <c r="B12" s="78"/>
      <c r="C12" s="113"/>
      <c r="D12" s="78"/>
      <c r="E12" s="78"/>
      <c r="F12" s="78" t="s">
        <v>167</v>
      </c>
      <c r="G12" s="78"/>
      <c r="H12" s="78"/>
      <c r="I12" s="78"/>
      <c r="J12" s="88"/>
      <c r="K12" s="88"/>
      <c r="L12" s="133"/>
    </row>
    <row r="13" spans="1:13" ht="20.100000000000001" customHeight="1" x14ac:dyDescent="0.25">
      <c r="A13" s="78"/>
      <c r="B13" s="78"/>
      <c r="C13" s="113"/>
      <c r="D13" s="78"/>
      <c r="E13" s="78"/>
      <c r="F13" s="78" t="s">
        <v>61</v>
      </c>
      <c r="G13" s="78"/>
      <c r="H13" s="134"/>
      <c r="I13" s="78"/>
      <c r="J13" s="88"/>
      <c r="K13" s="88"/>
      <c r="L13" s="133"/>
    </row>
    <row r="14" spans="1:13" ht="20.100000000000001" customHeight="1" x14ac:dyDescent="0.25">
      <c r="A14" s="78"/>
      <c r="B14" s="78"/>
      <c r="C14" s="113"/>
      <c r="D14" s="78"/>
      <c r="E14" s="78"/>
      <c r="F14" s="78" t="s">
        <v>26</v>
      </c>
      <c r="G14" s="78"/>
      <c r="H14" s="134">
        <v>1</v>
      </c>
      <c r="I14" s="78"/>
      <c r="J14" s="88"/>
      <c r="K14" s="88"/>
      <c r="L14" s="133"/>
    </row>
    <row r="15" spans="1:13" ht="20.100000000000001" customHeight="1" x14ac:dyDescent="0.25">
      <c r="A15" s="78"/>
      <c r="B15" s="78"/>
      <c r="C15" s="113"/>
      <c r="D15" s="78"/>
      <c r="E15" s="78"/>
      <c r="F15" s="78" t="s">
        <v>34</v>
      </c>
      <c r="G15" s="78"/>
      <c r="H15" s="134"/>
      <c r="I15" s="78"/>
      <c r="J15" s="88"/>
      <c r="K15" s="88"/>
      <c r="L15" s="133"/>
    </row>
    <row r="16" spans="1:13" s="86" customFormat="1" ht="20.100000000000001" customHeight="1" x14ac:dyDescent="0.25">
      <c r="A16" s="87"/>
      <c r="B16" s="87"/>
      <c r="C16" s="112"/>
      <c r="D16" s="87"/>
      <c r="E16" s="87"/>
      <c r="F16" s="78" t="s">
        <v>35</v>
      </c>
      <c r="G16" s="78"/>
      <c r="H16" s="134"/>
      <c r="I16" s="87"/>
      <c r="J16" s="89"/>
      <c r="K16" s="89"/>
      <c r="L16" s="132"/>
    </row>
    <row r="17" spans="1:22" s="86" customFormat="1" ht="20.100000000000001" customHeight="1" x14ac:dyDescent="0.25">
      <c r="A17" s="87"/>
      <c r="B17" s="87"/>
      <c r="C17" s="112"/>
      <c r="D17" s="87"/>
      <c r="E17" s="87"/>
      <c r="F17" s="78" t="s">
        <v>42</v>
      </c>
      <c r="G17" s="78"/>
      <c r="H17" s="134"/>
      <c r="I17" s="87"/>
      <c r="J17" s="89"/>
      <c r="K17" s="89"/>
      <c r="L17" s="132"/>
    </row>
    <row r="18" spans="1:22" ht="20.100000000000001" customHeight="1" thickBot="1" x14ac:dyDescent="0.3">
      <c r="A18" s="78"/>
      <c r="B18" s="78"/>
      <c r="C18" s="113"/>
      <c r="D18" s="87"/>
      <c r="E18" s="78"/>
      <c r="F18" s="78" t="s">
        <v>168</v>
      </c>
      <c r="G18" s="78"/>
      <c r="H18" s="134"/>
      <c r="I18" s="78"/>
      <c r="J18" s="88"/>
      <c r="K18" s="88"/>
      <c r="L18" s="133"/>
    </row>
    <row r="19" spans="1:22" ht="20.100000000000001" customHeight="1" thickTop="1" thickBot="1" x14ac:dyDescent="0.3">
      <c r="A19" s="78"/>
      <c r="B19" s="78"/>
      <c r="C19" s="113"/>
      <c r="D19" s="87"/>
      <c r="E19" s="78"/>
      <c r="F19" s="135" t="s">
        <v>386</v>
      </c>
      <c r="G19" s="136"/>
      <c r="H19" s="136">
        <f>H9+H10+H11+H12+H13-H14-H15-H16-H17-H18</f>
        <v>223</v>
      </c>
      <c r="I19" s="78"/>
      <c r="J19" s="78"/>
      <c r="K19" s="88"/>
      <c r="L19" s="133"/>
    </row>
    <row r="20" spans="1:22" s="137" customFormat="1" ht="20.100000000000001" customHeight="1" thickTop="1" x14ac:dyDescent="0.25">
      <c r="A20" s="78"/>
      <c r="B20" s="78"/>
      <c r="C20" s="113"/>
      <c r="D20" s="87"/>
      <c r="E20" s="78"/>
      <c r="F20" s="78"/>
      <c r="G20" s="78"/>
      <c r="H20" s="76"/>
      <c r="I20" s="78"/>
      <c r="J20" s="78"/>
      <c r="K20" s="88"/>
      <c r="L20" s="133"/>
    </row>
    <row r="21" spans="1:22" s="137" customFormat="1" ht="20.100000000000001" customHeight="1" x14ac:dyDescent="0.25">
      <c r="A21" s="78"/>
      <c r="B21" s="78"/>
      <c r="C21" s="113"/>
      <c r="D21" s="87"/>
      <c r="E21" s="78"/>
      <c r="F21" s="78"/>
      <c r="G21" s="78"/>
      <c r="H21" s="76"/>
      <c r="I21" s="78"/>
      <c r="J21" s="78"/>
      <c r="K21" s="88"/>
      <c r="L21" s="133"/>
    </row>
    <row r="22" spans="1:22" s="137" customFormat="1" ht="20.100000000000001" customHeight="1" x14ac:dyDescent="0.25">
      <c r="A22" s="78"/>
      <c r="B22" s="78"/>
      <c r="C22" s="78"/>
      <c r="D22" s="87" t="s">
        <v>78</v>
      </c>
      <c r="E22" s="78"/>
      <c r="F22" s="78" t="s">
        <v>166</v>
      </c>
      <c r="G22" s="78">
        <f>H9</f>
        <v>223</v>
      </c>
      <c r="H22" s="138"/>
      <c r="I22" s="139"/>
      <c r="J22" s="88"/>
      <c r="K22" s="88"/>
      <c r="L22" s="133"/>
    </row>
    <row r="23" spans="1:22" s="137" customFormat="1" ht="20.100000000000001" customHeight="1" x14ac:dyDescent="0.25">
      <c r="A23" s="78"/>
      <c r="B23" s="78"/>
      <c r="C23" s="78"/>
      <c r="D23" s="87"/>
      <c r="E23" s="78"/>
      <c r="F23" s="87" t="s">
        <v>328</v>
      </c>
      <c r="G23" s="87">
        <f>H10+H11+H12+H13</f>
        <v>1</v>
      </c>
      <c r="H23" s="138"/>
      <c r="I23" s="139"/>
      <c r="J23" s="88"/>
      <c r="K23" s="88"/>
      <c r="L23" s="133"/>
    </row>
    <row r="24" spans="1:22" s="137" customFormat="1" ht="20.100000000000001" customHeight="1" thickBot="1" x14ac:dyDescent="0.3">
      <c r="A24" s="78"/>
      <c r="B24" s="78"/>
      <c r="C24" s="78"/>
      <c r="D24" s="87"/>
      <c r="E24" s="78"/>
      <c r="F24" s="78" t="s">
        <v>329</v>
      </c>
      <c r="G24" s="78">
        <f>H14+H15+H16+H17+H18</f>
        <v>1</v>
      </c>
      <c r="H24" s="138"/>
      <c r="I24" s="139"/>
      <c r="J24" s="88"/>
      <c r="K24" s="88"/>
      <c r="L24" s="133"/>
    </row>
    <row r="25" spans="1:22" s="137" customFormat="1" ht="20.100000000000001" customHeight="1" thickBot="1" x14ac:dyDescent="0.3">
      <c r="A25" s="78"/>
      <c r="B25" s="78"/>
      <c r="C25" s="78"/>
      <c r="D25" s="87"/>
      <c r="E25" s="78"/>
      <c r="F25" s="135" t="s">
        <v>387</v>
      </c>
      <c r="G25" s="140">
        <f>G22+G23-G24</f>
        <v>223</v>
      </c>
      <c r="H25" s="138"/>
      <c r="I25" s="139"/>
      <c r="J25" s="88"/>
      <c r="K25" s="88"/>
      <c r="L25" s="133"/>
    </row>
    <row r="26" spans="1:22" ht="20.100000000000001" customHeight="1" thickTop="1" x14ac:dyDescent="0.25">
      <c r="A26" s="78"/>
      <c r="B26" s="78"/>
      <c r="C26" s="78"/>
      <c r="D26" s="87"/>
      <c r="E26" s="78"/>
      <c r="F26" s="78"/>
      <c r="G26" s="87"/>
      <c r="H26" s="87"/>
      <c r="I26" s="78"/>
      <c r="J26" s="88"/>
      <c r="K26" s="88"/>
      <c r="L26" s="133"/>
    </row>
    <row r="27" spans="1:22" ht="20.100000000000001" customHeight="1" x14ac:dyDescent="0.25">
      <c r="A27" s="78"/>
      <c r="B27" s="78"/>
      <c r="C27" s="78"/>
      <c r="D27" s="87"/>
      <c r="E27" s="78"/>
      <c r="F27" s="78"/>
      <c r="G27" s="87"/>
      <c r="H27" s="87"/>
      <c r="I27" s="78"/>
      <c r="J27" s="88"/>
      <c r="K27" s="88"/>
      <c r="L27" s="133"/>
    </row>
    <row r="28" spans="1:22" ht="20.100000000000001" customHeight="1" x14ac:dyDescent="0.25">
      <c r="A28" s="78"/>
      <c r="B28" s="78"/>
      <c r="C28" s="78"/>
      <c r="D28" s="87"/>
      <c r="E28" s="78"/>
      <c r="F28" s="78"/>
      <c r="G28" s="87"/>
      <c r="H28" s="87"/>
      <c r="I28" s="78"/>
      <c r="J28" s="88"/>
      <c r="K28" s="88"/>
      <c r="L28" s="133"/>
    </row>
    <row r="29" spans="1:22" ht="20.100000000000001" customHeight="1" x14ac:dyDescent="0.25">
      <c r="A29" s="78"/>
      <c r="B29" s="78"/>
      <c r="C29" s="109"/>
      <c r="D29" s="87"/>
      <c r="E29" s="78"/>
      <c r="F29" s="78"/>
      <c r="G29" s="78"/>
      <c r="H29" s="87"/>
      <c r="I29" s="78"/>
      <c r="J29" s="88"/>
      <c r="K29" s="88"/>
      <c r="L29" s="133"/>
    </row>
    <row r="30" spans="1:22" ht="20.100000000000001" customHeight="1" x14ac:dyDescent="0.25">
      <c r="A30" s="109"/>
      <c r="B30" s="78"/>
      <c r="C30" s="141"/>
      <c r="D30" s="142"/>
      <c r="E30" s="78"/>
      <c r="F30" s="78"/>
      <c r="G30" s="142"/>
      <c r="H30" s="89"/>
      <c r="I30" s="87"/>
      <c r="J30" s="143"/>
      <c r="K30" s="88"/>
      <c r="L30" s="133"/>
      <c r="M30" s="143"/>
      <c r="R30" s="115"/>
      <c r="T30" s="115"/>
      <c r="V30" s="115"/>
    </row>
    <row r="31" spans="1:22" ht="20.100000000000001" customHeight="1" x14ac:dyDescent="0.25">
      <c r="A31" s="109"/>
      <c r="B31" s="78"/>
      <c r="C31" s="141"/>
      <c r="D31" s="142"/>
      <c r="E31" s="78"/>
      <c r="F31" s="78"/>
      <c r="G31" s="142"/>
      <c r="H31" s="89"/>
      <c r="I31" s="87"/>
      <c r="J31" s="143"/>
      <c r="K31" s="88"/>
      <c r="L31" s="133"/>
      <c r="M31" s="143"/>
      <c r="R31" s="115"/>
      <c r="T31" s="115"/>
      <c r="V31" s="115"/>
    </row>
    <row r="32" spans="1:22" s="137" customFormat="1" ht="20.100000000000001" customHeight="1" x14ac:dyDescent="0.25">
      <c r="A32" s="144"/>
      <c r="B32" s="139"/>
      <c r="C32" s="145"/>
      <c r="D32" s="146"/>
      <c r="E32" s="147"/>
      <c r="F32" s="147"/>
      <c r="G32" s="87"/>
      <c r="H32" s="148"/>
      <c r="I32" s="149"/>
      <c r="J32" s="150"/>
      <c r="K32" s="149"/>
      <c r="L32" s="151"/>
      <c r="R32" s="152"/>
      <c r="T32" s="152"/>
      <c r="V32" s="152"/>
    </row>
    <row r="33" spans="1:22" ht="20.100000000000001" customHeight="1" x14ac:dyDescent="0.25">
      <c r="A33" s="78"/>
      <c r="B33" s="78"/>
      <c r="C33" s="78"/>
      <c r="D33" s="87"/>
      <c r="E33" s="78"/>
      <c r="F33" s="78"/>
      <c r="G33" s="87"/>
      <c r="H33" s="87"/>
      <c r="I33" s="78"/>
      <c r="J33" s="88"/>
      <c r="K33" s="88"/>
      <c r="L33" s="88"/>
    </row>
    <row r="34" spans="1:22" s="84" customFormat="1" ht="20.100000000000001" customHeight="1" x14ac:dyDescent="0.25">
      <c r="A34" s="78"/>
      <c r="B34" s="78"/>
      <c r="C34" s="109" t="s">
        <v>77</v>
      </c>
      <c r="D34" s="87"/>
      <c r="E34" s="78"/>
      <c r="F34" s="78"/>
      <c r="G34" s="78"/>
      <c r="H34" s="87"/>
      <c r="I34" s="78"/>
      <c r="J34" s="88"/>
      <c r="K34" s="88"/>
      <c r="L34" s="88"/>
    </row>
    <row r="35" spans="1:22" s="84" customFormat="1" ht="20.100000000000001" customHeight="1" x14ac:dyDescent="0.25">
      <c r="A35" s="91"/>
      <c r="B35" s="91"/>
      <c r="C35" s="110"/>
      <c r="D35" s="105"/>
      <c r="E35" s="110"/>
      <c r="F35" s="91"/>
      <c r="G35" s="91"/>
      <c r="H35" s="105"/>
      <c r="I35" s="91"/>
      <c r="J35" s="106"/>
      <c r="K35" s="106"/>
      <c r="L35" s="106"/>
    </row>
    <row r="36" spans="1:22" ht="21.45" customHeight="1" x14ac:dyDescent="0.25">
      <c r="A36" s="111" t="s">
        <v>322</v>
      </c>
      <c r="B36" s="78">
        <v>1</v>
      </c>
      <c r="C36" s="113" t="s">
        <v>392</v>
      </c>
      <c r="D36" s="87" t="s">
        <v>78</v>
      </c>
      <c r="E36" s="88" t="s">
        <v>63</v>
      </c>
      <c r="F36" s="113" t="s">
        <v>394</v>
      </c>
      <c r="G36" s="87" t="s">
        <v>37</v>
      </c>
      <c r="H36" s="87" t="s">
        <v>330</v>
      </c>
      <c r="I36" s="88" t="s">
        <v>331</v>
      </c>
      <c r="J36" s="113" t="s">
        <v>381</v>
      </c>
      <c r="K36" s="88" t="s">
        <v>382</v>
      </c>
      <c r="L36" s="89" t="s">
        <v>393</v>
      </c>
      <c r="Q36" s="115"/>
      <c r="S36" s="115"/>
    </row>
    <row r="37" spans="1:22" ht="19.5" customHeight="1" x14ac:dyDescent="0.25">
      <c r="A37" s="111"/>
      <c r="B37" s="78"/>
      <c r="C37" s="77"/>
      <c r="D37" s="114"/>
      <c r="E37" s="77"/>
      <c r="F37" s="113"/>
      <c r="G37" s="87"/>
      <c r="H37" s="87"/>
      <c r="I37" s="90"/>
      <c r="J37" s="77"/>
      <c r="K37" s="88"/>
      <c r="L37" s="77"/>
      <c r="M37" s="86"/>
      <c r="R37" s="115"/>
      <c r="T37" s="115"/>
      <c r="V37" s="115"/>
    </row>
    <row r="38" spans="1:22" ht="19.5" customHeight="1" x14ac:dyDescent="0.25">
      <c r="A38" s="111"/>
      <c r="B38" s="78"/>
      <c r="C38" s="77"/>
      <c r="D38" s="114"/>
      <c r="E38" s="77"/>
      <c r="F38" s="113"/>
      <c r="G38" s="87"/>
      <c r="H38" s="87"/>
      <c r="I38" s="90"/>
      <c r="J38" s="77"/>
      <c r="K38" s="88"/>
      <c r="L38" s="77"/>
      <c r="M38" s="86"/>
      <c r="R38" s="115"/>
      <c r="T38" s="115"/>
      <c r="V38" s="115"/>
    </row>
    <row r="39" spans="1:22" ht="19.5" customHeight="1" x14ac:dyDescent="0.25">
      <c r="A39" s="111"/>
      <c r="B39" s="78"/>
      <c r="C39" s="77"/>
      <c r="D39" s="114"/>
      <c r="E39" s="77"/>
      <c r="F39" s="113"/>
      <c r="G39" s="87"/>
      <c r="H39" s="87"/>
      <c r="I39" s="90"/>
      <c r="J39" s="77"/>
      <c r="K39" s="88"/>
      <c r="L39" s="77"/>
      <c r="M39" s="86"/>
      <c r="R39" s="115"/>
      <c r="T39" s="115"/>
      <c r="V39" s="115"/>
    </row>
    <row r="40" spans="1:22" ht="19.5" customHeight="1" x14ac:dyDescent="0.25">
      <c r="A40" s="111"/>
      <c r="B40" s="78"/>
      <c r="C40" s="77"/>
      <c r="D40" s="89"/>
      <c r="E40" s="77"/>
      <c r="F40" s="104"/>
      <c r="G40" s="87"/>
      <c r="H40" s="89"/>
      <c r="I40" s="77"/>
      <c r="J40" s="88"/>
      <c r="K40" s="88"/>
      <c r="L40" s="106"/>
      <c r="R40" s="115"/>
      <c r="T40" s="115"/>
      <c r="V40" s="115"/>
    </row>
    <row r="41" spans="1:22" ht="19.5" customHeight="1" x14ac:dyDescent="0.25">
      <c r="A41" s="111" t="s">
        <v>48</v>
      </c>
      <c r="B41" s="78">
        <v>1</v>
      </c>
      <c r="C41" s="77" t="s">
        <v>391</v>
      </c>
      <c r="D41" s="114" t="s">
        <v>78</v>
      </c>
      <c r="E41" s="77" t="s">
        <v>63</v>
      </c>
      <c r="F41" s="113" t="s">
        <v>283</v>
      </c>
      <c r="G41" s="87" t="s">
        <v>26</v>
      </c>
      <c r="H41" s="89" t="s">
        <v>389</v>
      </c>
      <c r="I41" s="77"/>
      <c r="J41" s="191"/>
      <c r="K41" s="88" t="s">
        <v>390</v>
      </c>
      <c r="L41" s="207" t="s">
        <v>396</v>
      </c>
      <c r="M41" s="86"/>
      <c r="R41" s="115"/>
      <c r="T41" s="115"/>
      <c r="V41" s="115"/>
    </row>
    <row r="42" spans="1:22" ht="19.5" customHeight="1" x14ac:dyDescent="0.25">
      <c r="A42" s="111"/>
      <c r="B42" s="78"/>
      <c r="C42" s="77"/>
      <c r="D42" s="114"/>
      <c r="E42" s="77"/>
      <c r="F42" s="113"/>
      <c r="G42" s="87"/>
      <c r="H42" s="87"/>
      <c r="I42" s="90"/>
      <c r="J42" s="77"/>
      <c r="K42" s="88"/>
      <c r="L42" s="77"/>
      <c r="M42" s="86"/>
      <c r="R42" s="115"/>
      <c r="T42" s="115"/>
      <c r="V42" s="115"/>
    </row>
    <row r="43" spans="1:22" ht="19.5" customHeight="1" x14ac:dyDescent="0.25">
      <c r="A43" s="111"/>
      <c r="B43" s="78"/>
      <c r="C43" s="77"/>
      <c r="D43" s="114"/>
      <c r="E43" s="77"/>
      <c r="F43" s="113"/>
      <c r="G43" s="87"/>
      <c r="H43" s="87"/>
      <c r="I43" s="90"/>
      <c r="J43" s="77"/>
      <c r="K43" s="88"/>
      <c r="L43" s="77"/>
      <c r="M43" s="86"/>
      <c r="R43" s="115"/>
      <c r="T43" s="115"/>
      <c r="V43" s="115"/>
    </row>
    <row r="44" spans="1:22" ht="19.5" customHeight="1" x14ac:dyDescent="0.25">
      <c r="A44" s="111"/>
      <c r="B44" s="78"/>
      <c r="C44" s="77"/>
      <c r="D44" s="116"/>
      <c r="E44" s="77"/>
      <c r="F44" s="113"/>
      <c r="G44" s="87"/>
      <c r="H44" s="87"/>
      <c r="I44" s="78"/>
      <c r="J44" s="113"/>
      <c r="K44" s="88"/>
      <c r="L44" s="117"/>
      <c r="M44" s="86"/>
      <c r="R44" s="115"/>
      <c r="T44" s="115"/>
      <c r="V44" s="115"/>
    </row>
    <row r="45" spans="1:22" ht="19.5" customHeight="1" x14ac:dyDescent="0.25">
      <c r="A45" s="111"/>
      <c r="B45" s="78"/>
      <c r="C45" s="77"/>
      <c r="D45" s="116"/>
      <c r="E45" s="77"/>
      <c r="F45" s="113"/>
      <c r="G45" s="87"/>
      <c r="H45" s="87"/>
      <c r="I45" s="78"/>
      <c r="J45" s="113"/>
      <c r="K45" s="88"/>
      <c r="L45" s="117"/>
      <c r="M45" s="86"/>
      <c r="R45" s="115"/>
      <c r="T45" s="115"/>
      <c r="V45" s="115"/>
    </row>
    <row r="46" spans="1:22" ht="21.45" customHeight="1" x14ac:dyDescent="0.25">
      <c r="A46" s="111" t="s">
        <v>364</v>
      </c>
      <c r="B46" s="78"/>
      <c r="C46" s="113"/>
      <c r="D46" s="87" t="s">
        <v>365</v>
      </c>
      <c r="E46" s="141"/>
      <c r="F46" s="87" t="s">
        <v>366</v>
      </c>
      <c r="G46" s="87"/>
      <c r="H46" s="87"/>
      <c r="I46" s="77"/>
      <c r="J46" s="78"/>
      <c r="K46" s="192" t="s">
        <v>367</v>
      </c>
      <c r="L46" s="133"/>
      <c r="M46" s="86"/>
      <c r="Q46" s="115"/>
    </row>
    <row r="47" spans="1:22" ht="21.45" customHeight="1" x14ac:dyDescent="0.25">
      <c r="A47" s="111"/>
      <c r="B47" s="78"/>
      <c r="C47" s="113"/>
      <c r="D47" s="87" t="s">
        <v>368</v>
      </c>
      <c r="E47" s="141"/>
      <c r="F47" s="78"/>
      <c r="G47" s="87"/>
      <c r="H47" s="87"/>
      <c r="I47" s="90"/>
      <c r="J47" s="78"/>
      <c r="K47" s="88"/>
      <c r="L47" s="133"/>
      <c r="M47" s="86"/>
      <c r="Q47" s="115"/>
    </row>
    <row r="48" spans="1:22" ht="19.5" customHeight="1" x14ac:dyDescent="0.25">
      <c r="A48" s="111"/>
      <c r="B48" s="78"/>
      <c r="C48" s="77"/>
      <c r="D48" s="114"/>
      <c r="E48" s="77"/>
      <c r="F48" s="113"/>
      <c r="G48" s="87"/>
      <c r="H48" s="87"/>
      <c r="I48" s="90"/>
      <c r="J48" s="77"/>
      <c r="K48" s="88"/>
      <c r="L48" s="77"/>
      <c r="M48" s="86"/>
      <c r="R48" s="115"/>
      <c r="T48" s="115"/>
      <c r="V48" s="115"/>
    </row>
    <row r="49" spans="1:22" s="137" customFormat="1" ht="19.5" customHeight="1" x14ac:dyDescent="0.25">
      <c r="A49" s="144"/>
      <c r="B49" s="139"/>
      <c r="C49" s="193" t="s">
        <v>360</v>
      </c>
      <c r="D49" s="148"/>
      <c r="E49" s="147"/>
      <c r="F49" s="150"/>
      <c r="G49" s="148"/>
      <c r="H49" s="148"/>
      <c r="I49" s="139"/>
      <c r="J49" s="150"/>
      <c r="K49" s="149"/>
      <c r="L49" s="147"/>
      <c r="M49" s="153"/>
      <c r="R49" s="152"/>
      <c r="T49" s="152"/>
      <c r="V49" s="152"/>
    </row>
    <row r="50" spans="1:22" s="137" customFormat="1" ht="18" customHeight="1" x14ac:dyDescent="0.25">
      <c r="A50" s="144"/>
      <c r="B50" s="139"/>
      <c r="C50" s="147"/>
      <c r="D50" s="148"/>
      <c r="E50" s="147"/>
      <c r="F50" s="150"/>
      <c r="G50" s="148"/>
      <c r="H50" s="148"/>
      <c r="I50" s="139"/>
      <c r="J50" s="150"/>
      <c r="K50" s="149"/>
      <c r="L50" s="154"/>
      <c r="M50" s="153"/>
      <c r="R50" s="152"/>
      <c r="T50" s="152"/>
      <c r="V50" s="152"/>
    </row>
    <row r="51" spans="1:22" s="137" customFormat="1" ht="18" customHeight="1" x14ac:dyDescent="0.25">
      <c r="A51" s="144"/>
      <c r="B51" s="139"/>
      <c r="C51" s="147"/>
      <c r="D51" s="148"/>
      <c r="E51" s="147"/>
      <c r="F51" s="150"/>
      <c r="G51" s="148"/>
      <c r="H51" s="148"/>
      <c r="I51" s="139"/>
      <c r="J51" s="150"/>
      <c r="K51" s="149"/>
      <c r="L51" s="154"/>
      <c r="M51" s="153"/>
      <c r="R51" s="152"/>
      <c r="T51" s="152"/>
      <c r="V51" s="152"/>
    </row>
    <row r="52" spans="1:22" s="137" customFormat="1" ht="18" customHeight="1" x14ac:dyDescent="0.25">
      <c r="A52" s="144"/>
      <c r="B52" s="139"/>
      <c r="C52" s="147"/>
      <c r="D52" s="148"/>
      <c r="E52" s="147"/>
      <c r="F52" s="150"/>
      <c r="G52" s="148"/>
      <c r="H52" s="148"/>
      <c r="I52" s="139"/>
      <c r="J52" s="150"/>
      <c r="K52" s="149"/>
      <c r="L52" s="154"/>
      <c r="M52" s="153"/>
      <c r="R52" s="152"/>
      <c r="T52" s="152"/>
      <c r="V52" s="152"/>
    </row>
    <row r="53" spans="1:22" s="137" customFormat="1" ht="18" customHeight="1" x14ac:dyDescent="0.25">
      <c r="A53" s="144"/>
      <c r="B53" s="139"/>
      <c r="C53" s="147"/>
      <c r="D53" s="148"/>
      <c r="E53" s="147"/>
      <c r="F53" s="150"/>
      <c r="G53" s="148"/>
      <c r="H53" s="148"/>
      <c r="I53" s="139"/>
      <c r="J53" s="150"/>
      <c r="K53" s="149"/>
      <c r="L53" s="154"/>
      <c r="M53" s="153"/>
      <c r="R53" s="152"/>
      <c r="T53" s="152"/>
      <c r="V53" s="152"/>
    </row>
    <row r="54" spans="1:22" s="137" customFormat="1" ht="18" customHeight="1" x14ac:dyDescent="0.25">
      <c r="A54" s="144"/>
      <c r="B54" s="139"/>
      <c r="C54" s="147"/>
      <c r="D54" s="148"/>
      <c r="E54" s="147"/>
      <c r="F54" s="150"/>
      <c r="G54" s="148"/>
      <c r="H54" s="148"/>
      <c r="I54" s="139"/>
      <c r="J54" s="150"/>
      <c r="K54" s="149"/>
      <c r="L54" s="154"/>
      <c r="M54" s="153"/>
      <c r="R54" s="152"/>
      <c r="T54" s="152"/>
      <c r="V54" s="152"/>
    </row>
    <row r="55" spans="1:22" s="137" customFormat="1" ht="18" customHeight="1" x14ac:dyDescent="0.25">
      <c r="A55" s="144"/>
      <c r="B55" s="139"/>
      <c r="C55" s="147"/>
      <c r="D55" s="148"/>
      <c r="E55" s="147"/>
      <c r="F55" s="150"/>
      <c r="G55" s="148"/>
      <c r="H55" s="148"/>
      <c r="I55" s="139"/>
      <c r="J55" s="150"/>
      <c r="K55" s="149"/>
      <c r="L55" s="154"/>
      <c r="M55" s="153"/>
      <c r="R55" s="152"/>
      <c r="T55" s="152"/>
      <c r="V55" s="152"/>
    </row>
    <row r="56" spans="1:22" s="137" customFormat="1" ht="18" customHeight="1" x14ac:dyDescent="0.25">
      <c r="A56" s="144"/>
      <c r="B56" s="139"/>
      <c r="C56" s="147"/>
      <c r="D56" s="148"/>
      <c r="E56" s="147"/>
      <c r="F56" s="150"/>
      <c r="G56" s="148"/>
      <c r="H56" s="148"/>
      <c r="I56" s="139"/>
      <c r="J56" s="150"/>
      <c r="K56" s="149"/>
      <c r="L56" s="154"/>
      <c r="M56" s="153"/>
      <c r="R56" s="152"/>
      <c r="T56" s="152"/>
      <c r="V56" s="152"/>
    </row>
    <row r="57" spans="1:22" s="137" customFormat="1" ht="18" customHeight="1" x14ac:dyDescent="0.25">
      <c r="A57" s="144"/>
      <c r="B57" s="139"/>
      <c r="C57" s="147"/>
      <c r="D57" s="148"/>
      <c r="E57" s="147"/>
      <c r="F57" s="150"/>
      <c r="G57" s="148"/>
      <c r="H57" s="148"/>
      <c r="I57" s="139"/>
      <c r="J57" s="150"/>
      <c r="K57" s="149"/>
      <c r="L57" s="154"/>
      <c r="M57" s="153"/>
      <c r="R57" s="152"/>
      <c r="T57" s="152"/>
      <c r="V57" s="152"/>
    </row>
    <row r="58" spans="1:22" s="137" customFormat="1" ht="19.5" customHeight="1" x14ac:dyDescent="0.25">
      <c r="A58" s="144"/>
      <c r="B58" s="139"/>
      <c r="C58" s="147"/>
      <c r="D58" s="148"/>
      <c r="E58" s="147"/>
      <c r="F58" s="150"/>
      <c r="G58" s="148"/>
      <c r="H58" s="148"/>
      <c r="I58" s="139"/>
      <c r="J58" s="150"/>
      <c r="K58" s="149"/>
      <c r="L58" s="154"/>
      <c r="M58" s="153"/>
      <c r="R58" s="152"/>
      <c r="T58" s="152"/>
      <c r="V58" s="152"/>
    </row>
    <row r="59" spans="1:22" s="137" customFormat="1" ht="19.5" customHeight="1" x14ac:dyDescent="0.25">
      <c r="A59" s="144"/>
      <c r="B59" s="139"/>
      <c r="C59" s="147"/>
      <c r="D59" s="148"/>
      <c r="E59" s="147"/>
      <c r="F59" s="150"/>
      <c r="G59" s="148"/>
      <c r="H59" s="148"/>
      <c r="I59" s="139"/>
      <c r="J59" s="150"/>
      <c r="K59" s="149"/>
      <c r="L59" s="154"/>
      <c r="M59" s="153"/>
      <c r="R59" s="152"/>
      <c r="T59" s="152"/>
      <c r="V59" s="152"/>
    </row>
    <row r="60" spans="1:22" s="137" customFormat="1" ht="19.5" customHeight="1" x14ac:dyDescent="0.25">
      <c r="A60" s="144"/>
      <c r="B60" s="139"/>
      <c r="C60" s="147"/>
      <c r="D60" s="148"/>
      <c r="E60" s="147"/>
      <c r="F60" s="150"/>
      <c r="G60" s="148"/>
      <c r="H60" s="148"/>
      <c r="I60" s="139"/>
      <c r="J60" s="150"/>
      <c r="K60" s="149"/>
      <c r="L60" s="154"/>
      <c r="M60" s="153"/>
      <c r="R60" s="152"/>
      <c r="T60" s="152"/>
      <c r="V60" s="152"/>
    </row>
    <row r="61" spans="1:22" s="155" customFormat="1" ht="20.100000000000001" customHeight="1" x14ac:dyDescent="0.25">
      <c r="A61" s="144"/>
      <c r="B61" s="139"/>
      <c r="C61" s="147"/>
      <c r="D61" s="148"/>
      <c r="E61" s="147"/>
      <c r="F61" s="150"/>
      <c r="G61" s="148"/>
      <c r="H61" s="148"/>
      <c r="I61" s="139"/>
      <c r="J61" s="150"/>
      <c r="K61" s="149"/>
      <c r="L61" s="154"/>
      <c r="M61" s="153"/>
    </row>
    <row r="62" spans="1:22" s="155" customFormat="1" ht="20.100000000000001" customHeight="1" x14ac:dyDescent="0.25">
      <c r="A62" s="144"/>
      <c r="B62" s="139"/>
      <c r="C62" s="147"/>
      <c r="D62" s="148"/>
      <c r="E62" s="147"/>
      <c r="F62" s="150"/>
      <c r="G62" s="148"/>
      <c r="H62" s="148"/>
      <c r="I62" s="139"/>
      <c r="J62" s="150"/>
      <c r="K62" s="149"/>
      <c r="L62" s="154"/>
      <c r="M62" s="153"/>
    </row>
    <row r="63" spans="1:22" ht="20.25" customHeight="1" thickBot="1" x14ac:dyDescent="0.3">
      <c r="A63" s="156"/>
      <c r="B63" s="157"/>
      <c r="C63" s="157"/>
      <c r="D63" s="158"/>
      <c r="E63" s="159"/>
      <c r="F63" s="160"/>
      <c r="G63" s="161"/>
      <c r="H63" s="161"/>
      <c r="I63" s="160"/>
      <c r="J63" s="160"/>
      <c r="K63" s="160"/>
      <c r="L63" s="162"/>
    </row>
  </sheetData>
  <phoneticPr fontId="5" type="noConversion"/>
  <pageMargins left="0.27559055118110237" right="0.23622047244094491" top="0.43307086614173229" bottom="0.15748031496062992" header="0.43307086614173229" footer="0.15748031496062992"/>
  <pageSetup paperSize="9" scale="90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D11A-81B4-4A74-B82A-93BA01353BB1}">
  <dimension ref="A1:Q241"/>
  <sheetViews>
    <sheetView workbookViewId="0"/>
  </sheetViews>
  <sheetFormatPr defaultColWidth="9.109375" defaultRowHeight="20.100000000000001" customHeight="1" x14ac:dyDescent="0.25"/>
  <cols>
    <col min="1" max="1" width="5.6640625" style="58" customWidth="1"/>
    <col min="2" max="2" width="16" style="58" customWidth="1"/>
    <col min="3" max="3" width="27.44140625" style="58" bestFit="1" customWidth="1"/>
    <col min="4" max="4" width="5.88671875" style="58" customWidth="1"/>
    <col min="5" max="5" width="30.88671875" style="35" customWidth="1"/>
    <col min="6" max="6" width="8.44140625" style="71" customWidth="1"/>
    <col min="7" max="7" width="10.33203125" style="178" customWidth="1"/>
    <col min="8" max="8" width="7.44140625" style="190" customWidth="1"/>
    <col min="9" max="9" width="7.44140625" style="178" customWidth="1"/>
    <col min="10" max="10" width="13.5546875" style="179" bestFit="1" customWidth="1"/>
    <col min="11" max="11" width="40" style="39" customWidth="1"/>
    <col min="12" max="12" width="22.109375" style="50" customWidth="1"/>
    <col min="13" max="16" width="22.109375" style="58" customWidth="1"/>
    <col min="17" max="16384" width="9.109375" style="58"/>
  </cols>
  <sheetData>
    <row r="1" spans="1:17" ht="20.100000000000001" customHeight="1" x14ac:dyDescent="0.25">
      <c r="A1" s="57" t="s">
        <v>44</v>
      </c>
      <c r="B1" s="57"/>
      <c r="C1" s="57"/>
      <c r="D1" s="57"/>
      <c r="E1" s="57"/>
      <c r="F1" s="57"/>
      <c r="G1" s="118"/>
      <c r="H1" s="180"/>
      <c r="I1" s="163">
        <v>360</v>
      </c>
      <c r="J1" s="163" t="s">
        <v>361</v>
      </c>
      <c r="K1" s="36"/>
    </row>
    <row r="2" spans="1:17" ht="20.100000000000001" customHeight="1" x14ac:dyDescent="0.25">
      <c r="A2" s="57" t="s">
        <v>43</v>
      </c>
      <c r="B2" s="57"/>
      <c r="C2" s="57"/>
      <c r="D2" s="57"/>
      <c r="E2" s="57"/>
      <c r="F2" s="57"/>
      <c r="G2" s="118"/>
      <c r="H2" s="180"/>
      <c r="I2" s="164">
        <v>0</v>
      </c>
      <c r="J2" s="165"/>
      <c r="K2" s="37"/>
    </row>
    <row r="3" spans="1:17" ht="20.100000000000001" customHeight="1" x14ac:dyDescent="0.25">
      <c r="A3" s="59" t="s">
        <v>324</v>
      </c>
      <c r="B3" s="59"/>
      <c r="C3" s="59"/>
      <c r="D3" s="59"/>
      <c r="E3" s="59"/>
      <c r="F3" s="59"/>
      <c r="G3" s="118"/>
      <c r="H3" s="180"/>
      <c r="I3" s="166">
        <f>SUM(I1:I2)</f>
        <v>360</v>
      </c>
      <c r="J3" s="163" t="s">
        <v>323</v>
      </c>
      <c r="K3" s="38"/>
    </row>
    <row r="4" spans="1:17" ht="20.100000000000001" customHeight="1" x14ac:dyDescent="0.25">
      <c r="A4" s="1" t="s">
        <v>388</v>
      </c>
      <c r="B4" s="60"/>
      <c r="C4" s="60"/>
      <c r="D4" s="60"/>
      <c r="E4" s="60"/>
      <c r="F4" s="60"/>
      <c r="G4" s="167"/>
      <c r="H4" s="181"/>
      <c r="I4" s="167"/>
      <c r="J4" s="84"/>
      <c r="K4" s="58"/>
      <c r="L4" s="58"/>
      <c r="N4" s="35"/>
    </row>
    <row r="5" spans="1:17" ht="20.100000000000001" customHeight="1" x14ac:dyDescent="0.25">
      <c r="A5" s="61" t="s">
        <v>384</v>
      </c>
      <c r="B5" s="61"/>
      <c r="C5" s="61"/>
      <c r="D5" s="61"/>
      <c r="E5" s="61"/>
      <c r="F5" s="61"/>
      <c r="G5" s="168"/>
      <c r="H5" s="182"/>
      <c r="I5" s="168"/>
      <c r="J5" s="168"/>
    </row>
    <row r="6" spans="1:17" s="62" customFormat="1" ht="20.100000000000001" customHeight="1" x14ac:dyDescent="0.25">
      <c r="A6" s="4" t="s">
        <v>50</v>
      </c>
      <c r="B6" s="4" t="s">
        <v>30</v>
      </c>
      <c r="C6" s="4"/>
      <c r="D6" s="4" t="s">
        <v>5</v>
      </c>
      <c r="E6" s="4" t="s">
        <v>49</v>
      </c>
      <c r="F6" s="4" t="s">
        <v>6</v>
      </c>
      <c r="G6" s="169" t="s">
        <v>7</v>
      </c>
      <c r="H6" s="183" t="s">
        <v>46</v>
      </c>
      <c r="I6" s="169" t="s">
        <v>321</v>
      </c>
      <c r="J6" s="169" t="s">
        <v>47</v>
      </c>
      <c r="K6" s="40" t="s">
        <v>8</v>
      </c>
      <c r="L6" s="39"/>
    </row>
    <row r="7" spans="1:17" s="6" customFormat="1" ht="20.100000000000001" customHeight="1" x14ac:dyDescent="0.25">
      <c r="A7" s="5"/>
      <c r="B7" s="5" t="s">
        <v>17</v>
      </c>
      <c r="C7" s="5"/>
      <c r="D7" s="5" t="s">
        <v>50</v>
      </c>
      <c r="E7" s="5" t="s">
        <v>4</v>
      </c>
      <c r="F7" s="5" t="s">
        <v>9</v>
      </c>
      <c r="G7" s="170" t="s">
        <v>10</v>
      </c>
      <c r="H7" s="184"/>
      <c r="I7" s="170" t="s">
        <v>345</v>
      </c>
      <c r="J7" s="170"/>
      <c r="K7" s="41" t="s">
        <v>11</v>
      </c>
      <c r="L7" s="42"/>
      <c r="N7" s="60"/>
    </row>
    <row r="8" spans="1:17" ht="20.100000000000001" customHeight="1" x14ac:dyDescent="0.25">
      <c r="A8" s="63">
        <v>1</v>
      </c>
      <c r="B8" s="64" t="s">
        <v>159</v>
      </c>
      <c r="C8" s="7" t="s">
        <v>71</v>
      </c>
      <c r="D8" s="8">
        <v>1</v>
      </c>
      <c r="E8" s="9" t="s">
        <v>81</v>
      </c>
      <c r="F8" s="10">
        <v>1</v>
      </c>
      <c r="G8" s="92">
        <f t="shared" ref="G8:G39" si="0">SUM($I$1*F8)</f>
        <v>360</v>
      </c>
      <c r="H8" s="185"/>
      <c r="I8" s="92">
        <f t="shared" ref="I8:I39" si="1">SUM($I$2*F8)</f>
        <v>0</v>
      </c>
      <c r="J8" s="81">
        <f t="shared" ref="J8:J39" si="2">G8+H8+I8</f>
        <v>360</v>
      </c>
      <c r="K8" s="44"/>
    </row>
    <row r="9" spans="1:17" s="57" customFormat="1" ht="20.100000000000001" customHeight="1" x14ac:dyDescent="0.25">
      <c r="A9" s="65"/>
      <c r="B9" s="12"/>
      <c r="C9" s="7" t="s">
        <v>3</v>
      </c>
      <c r="D9" s="8">
        <v>2</v>
      </c>
      <c r="E9" s="9" t="s">
        <v>83</v>
      </c>
      <c r="F9" s="10">
        <v>1</v>
      </c>
      <c r="G9" s="92">
        <f t="shared" si="0"/>
        <v>360</v>
      </c>
      <c r="H9" s="185"/>
      <c r="I9" s="92">
        <f t="shared" si="1"/>
        <v>0</v>
      </c>
      <c r="J9" s="81">
        <f t="shared" si="2"/>
        <v>360</v>
      </c>
      <c r="K9" s="45"/>
      <c r="L9" s="46"/>
    </row>
    <row r="10" spans="1:17" ht="20.100000000000001" customHeight="1" x14ac:dyDescent="0.25">
      <c r="A10" s="13"/>
      <c r="B10" s="34"/>
      <c r="C10" s="2" t="s">
        <v>72</v>
      </c>
      <c r="D10" s="8">
        <v>3</v>
      </c>
      <c r="E10" s="9" t="s">
        <v>85</v>
      </c>
      <c r="F10" s="10">
        <v>1</v>
      </c>
      <c r="G10" s="92">
        <f t="shared" si="0"/>
        <v>360</v>
      </c>
      <c r="H10" s="185"/>
      <c r="I10" s="92">
        <f t="shared" si="1"/>
        <v>0</v>
      </c>
      <c r="J10" s="81">
        <f t="shared" si="2"/>
        <v>360</v>
      </c>
      <c r="K10" s="43"/>
      <c r="L10" s="49"/>
      <c r="M10" s="17"/>
      <c r="N10" s="17"/>
      <c r="P10" s="18"/>
      <c r="Q10" s="18"/>
    </row>
    <row r="11" spans="1:17" ht="20.100000000000001" customHeight="1" x14ac:dyDescent="0.25">
      <c r="A11" s="13"/>
      <c r="B11" s="34"/>
      <c r="C11" s="2" t="s">
        <v>73</v>
      </c>
      <c r="D11" s="8">
        <v>4</v>
      </c>
      <c r="E11" s="9" t="s">
        <v>91</v>
      </c>
      <c r="F11" s="10">
        <v>1</v>
      </c>
      <c r="G11" s="92">
        <f t="shared" si="0"/>
        <v>360</v>
      </c>
      <c r="H11" s="185"/>
      <c r="I11" s="92">
        <f t="shared" si="1"/>
        <v>0</v>
      </c>
      <c r="J11" s="81">
        <f t="shared" si="2"/>
        <v>360</v>
      </c>
      <c r="K11" s="45"/>
    </row>
    <row r="12" spans="1:17" ht="20.100000000000001" customHeight="1" x14ac:dyDescent="0.25">
      <c r="A12" s="13"/>
      <c r="B12" s="34"/>
      <c r="C12" s="2" t="s">
        <v>69</v>
      </c>
      <c r="D12" s="8">
        <v>5</v>
      </c>
      <c r="E12" s="9" t="s">
        <v>92</v>
      </c>
      <c r="F12" s="10">
        <v>1</v>
      </c>
      <c r="G12" s="92">
        <f t="shared" si="0"/>
        <v>360</v>
      </c>
      <c r="H12" s="185"/>
      <c r="I12" s="92">
        <f t="shared" si="1"/>
        <v>0</v>
      </c>
      <c r="J12" s="81">
        <f t="shared" si="2"/>
        <v>360</v>
      </c>
      <c r="K12" s="45"/>
    </row>
    <row r="13" spans="1:17" s="62" customFormat="1" ht="20.100000000000001" customHeight="1" x14ac:dyDescent="0.25">
      <c r="A13" s="13"/>
      <c r="B13" s="34"/>
      <c r="C13" s="2" t="s">
        <v>57</v>
      </c>
      <c r="D13" s="8">
        <v>6</v>
      </c>
      <c r="E13" s="9" t="s">
        <v>94</v>
      </c>
      <c r="F13" s="10">
        <v>1</v>
      </c>
      <c r="G13" s="92">
        <f t="shared" si="0"/>
        <v>360</v>
      </c>
      <c r="H13" s="185"/>
      <c r="I13" s="92">
        <f t="shared" si="1"/>
        <v>0</v>
      </c>
      <c r="J13" s="81">
        <f t="shared" si="2"/>
        <v>360</v>
      </c>
      <c r="K13" s="45"/>
      <c r="L13" s="50"/>
      <c r="M13" s="19"/>
      <c r="N13" s="19"/>
      <c r="O13" s="19"/>
    </row>
    <row r="14" spans="1:17" s="62" customFormat="1" ht="20.100000000000001" customHeight="1" x14ac:dyDescent="0.25">
      <c r="A14" s="13"/>
      <c r="B14" s="34"/>
      <c r="C14" s="2" t="s">
        <v>96</v>
      </c>
      <c r="D14" s="8">
        <v>7</v>
      </c>
      <c r="E14" s="9" t="s">
        <v>97</v>
      </c>
      <c r="F14" s="10">
        <v>1</v>
      </c>
      <c r="G14" s="92">
        <f t="shared" si="0"/>
        <v>360</v>
      </c>
      <c r="H14" s="185"/>
      <c r="I14" s="92">
        <f t="shared" si="1"/>
        <v>0</v>
      </c>
      <c r="J14" s="81">
        <f t="shared" si="2"/>
        <v>360</v>
      </c>
      <c r="K14" s="45"/>
      <c r="L14" s="50"/>
      <c r="M14" s="19"/>
      <c r="N14" s="19"/>
      <c r="O14" s="19"/>
    </row>
    <row r="15" spans="1:17" s="62" customFormat="1" ht="20.100000000000001" customHeight="1" x14ac:dyDescent="0.25">
      <c r="A15" s="13"/>
      <c r="B15" s="34"/>
      <c r="C15" s="2" t="s">
        <v>55</v>
      </c>
      <c r="D15" s="8">
        <v>8</v>
      </c>
      <c r="E15" s="9" t="s">
        <v>98</v>
      </c>
      <c r="F15" s="10">
        <v>1</v>
      </c>
      <c r="G15" s="92">
        <f t="shared" si="0"/>
        <v>360</v>
      </c>
      <c r="H15" s="185"/>
      <c r="I15" s="92">
        <f t="shared" si="1"/>
        <v>0</v>
      </c>
      <c r="J15" s="81">
        <f t="shared" si="2"/>
        <v>360</v>
      </c>
      <c r="K15" s="45"/>
      <c r="L15" s="50"/>
      <c r="M15" s="19"/>
      <c r="N15" s="19"/>
      <c r="O15" s="19"/>
    </row>
    <row r="16" spans="1:17" ht="20.100000000000001" customHeight="1" x14ac:dyDescent="0.25">
      <c r="A16" s="13"/>
      <c r="B16" s="34"/>
      <c r="C16" s="2" t="s">
        <v>27</v>
      </c>
      <c r="D16" s="8">
        <v>9</v>
      </c>
      <c r="E16" s="9" t="s">
        <v>99</v>
      </c>
      <c r="F16" s="10">
        <v>1</v>
      </c>
      <c r="G16" s="92">
        <f t="shared" si="0"/>
        <v>360</v>
      </c>
      <c r="H16" s="185"/>
      <c r="I16" s="92">
        <f t="shared" si="1"/>
        <v>0</v>
      </c>
      <c r="J16" s="81">
        <f t="shared" si="2"/>
        <v>360</v>
      </c>
      <c r="K16" s="45"/>
    </row>
    <row r="17" spans="1:17" ht="20.100000000000001" customHeight="1" x14ac:dyDescent="0.25">
      <c r="A17" s="13"/>
      <c r="B17" s="34"/>
      <c r="C17" s="2" t="s">
        <v>27</v>
      </c>
      <c r="D17" s="8">
        <v>10</v>
      </c>
      <c r="E17" s="9" t="s">
        <v>100</v>
      </c>
      <c r="F17" s="10">
        <v>2</v>
      </c>
      <c r="G17" s="92">
        <f t="shared" si="0"/>
        <v>720</v>
      </c>
      <c r="H17" s="185"/>
      <c r="I17" s="92">
        <f t="shared" si="1"/>
        <v>0</v>
      </c>
      <c r="J17" s="81">
        <f t="shared" si="2"/>
        <v>720</v>
      </c>
      <c r="K17" s="45" t="s">
        <v>232</v>
      </c>
    </row>
    <row r="18" spans="1:17" ht="20.100000000000001" customHeight="1" x14ac:dyDescent="0.25">
      <c r="A18" s="13"/>
      <c r="B18" s="34"/>
      <c r="C18" s="2" t="s">
        <v>101</v>
      </c>
      <c r="D18" s="8">
        <v>11</v>
      </c>
      <c r="E18" s="9" t="s">
        <v>102</v>
      </c>
      <c r="F18" s="10">
        <v>1</v>
      </c>
      <c r="G18" s="92">
        <f t="shared" si="0"/>
        <v>360</v>
      </c>
      <c r="H18" s="185"/>
      <c r="I18" s="92">
        <f t="shared" si="1"/>
        <v>0</v>
      </c>
      <c r="J18" s="81">
        <f t="shared" si="2"/>
        <v>360</v>
      </c>
      <c r="K18" s="45"/>
    </row>
    <row r="19" spans="1:17" ht="20.100000000000001" customHeight="1" x14ac:dyDescent="0.25">
      <c r="A19" s="13"/>
      <c r="B19" s="34"/>
      <c r="C19" s="2" t="s">
        <v>24</v>
      </c>
      <c r="D19" s="8">
        <v>12</v>
      </c>
      <c r="E19" s="9" t="s">
        <v>104</v>
      </c>
      <c r="F19" s="10">
        <v>1</v>
      </c>
      <c r="G19" s="92">
        <f t="shared" si="0"/>
        <v>360</v>
      </c>
      <c r="H19" s="185"/>
      <c r="I19" s="92">
        <f t="shared" si="1"/>
        <v>0</v>
      </c>
      <c r="J19" s="81">
        <f t="shared" si="2"/>
        <v>360</v>
      </c>
      <c r="K19" s="45"/>
    </row>
    <row r="20" spans="1:17" ht="20.100000000000001" customHeight="1" x14ac:dyDescent="0.25">
      <c r="A20" s="13"/>
      <c r="B20" s="66"/>
      <c r="C20" s="3" t="s">
        <v>51</v>
      </c>
      <c r="D20" s="8">
        <v>13</v>
      </c>
      <c r="E20" s="9" t="s">
        <v>106</v>
      </c>
      <c r="F20" s="10">
        <v>1</v>
      </c>
      <c r="G20" s="92">
        <f t="shared" si="0"/>
        <v>360</v>
      </c>
      <c r="H20" s="185"/>
      <c r="I20" s="92">
        <f t="shared" si="1"/>
        <v>0</v>
      </c>
      <c r="J20" s="81">
        <f t="shared" si="2"/>
        <v>360</v>
      </c>
      <c r="K20" s="45"/>
    </row>
    <row r="21" spans="1:17" ht="20.100000000000001" customHeight="1" x14ac:dyDescent="0.25">
      <c r="A21" s="13"/>
      <c r="B21" s="66"/>
      <c r="C21" s="3" t="s">
        <v>21</v>
      </c>
      <c r="D21" s="8">
        <v>14</v>
      </c>
      <c r="E21" s="9" t="s">
        <v>111</v>
      </c>
      <c r="F21" s="10">
        <v>1</v>
      </c>
      <c r="G21" s="92">
        <f t="shared" si="0"/>
        <v>360</v>
      </c>
      <c r="H21" s="185"/>
      <c r="I21" s="92">
        <f t="shared" si="1"/>
        <v>0</v>
      </c>
      <c r="J21" s="81">
        <f t="shared" si="2"/>
        <v>360</v>
      </c>
      <c r="K21" s="45"/>
    </row>
    <row r="22" spans="1:17" s="62" customFormat="1" ht="20.100000000000001" customHeight="1" x14ac:dyDescent="0.25">
      <c r="A22" s="13"/>
      <c r="B22" s="34"/>
      <c r="C22" s="2" t="s">
        <v>112</v>
      </c>
      <c r="D22" s="8">
        <v>15</v>
      </c>
      <c r="E22" s="9" t="s">
        <v>113</v>
      </c>
      <c r="F22" s="10">
        <v>1</v>
      </c>
      <c r="G22" s="92">
        <f t="shared" si="0"/>
        <v>360</v>
      </c>
      <c r="H22" s="185"/>
      <c r="I22" s="92">
        <f t="shared" si="1"/>
        <v>0</v>
      </c>
      <c r="J22" s="81">
        <f t="shared" si="2"/>
        <v>360</v>
      </c>
      <c r="K22" s="45"/>
      <c r="L22" s="39"/>
    </row>
    <row r="23" spans="1:17" s="62" customFormat="1" ht="20.100000000000001" customHeight="1" x14ac:dyDescent="0.25">
      <c r="A23" s="13"/>
      <c r="B23" s="34"/>
      <c r="C23" s="2" t="s">
        <v>112</v>
      </c>
      <c r="D23" s="8">
        <v>16</v>
      </c>
      <c r="E23" s="9" t="s">
        <v>114</v>
      </c>
      <c r="F23" s="10">
        <v>2</v>
      </c>
      <c r="G23" s="92">
        <f t="shared" si="0"/>
        <v>720</v>
      </c>
      <c r="H23" s="185"/>
      <c r="I23" s="92">
        <f t="shared" si="1"/>
        <v>0</v>
      </c>
      <c r="J23" s="81">
        <f t="shared" si="2"/>
        <v>720</v>
      </c>
      <c r="K23" s="45" t="s">
        <v>333</v>
      </c>
      <c r="L23" s="39"/>
    </row>
    <row r="24" spans="1:17" s="62" customFormat="1" ht="20.100000000000001" customHeight="1" x14ac:dyDescent="0.25">
      <c r="A24" s="13"/>
      <c r="B24" s="34"/>
      <c r="C24" s="2" t="s">
        <v>115</v>
      </c>
      <c r="D24" s="8">
        <v>17</v>
      </c>
      <c r="E24" s="9" t="s">
        <v>116</v>
      </c>
      <c r="F24" s="10">
        <v>1</v>
      </c>
      <c r="G24" s="92">
        <f t="shared" si="0"/>
        <v>360</v>
      </c>
      <c r="H24" s="185"/>
      <c r="I24" s="92">
        <f t="shared" si="1"/>
        <v>0</v>
      </c>
      <c r="J24" s="81">
        <f t="shared" si="2"/>
        <v>360</v>
      </c>
      <c r="K24" s="45"/>
      <c r="L24" s="49"/>
      <c r="M24" s="17"/>
      <c r="N24" s="17"/>
      <c r="P24" s="18"/>
      <c r="Q24" s="18"/>
    </row>
    <row r="25" spans="1:17" s="62" customFormat="1" ht="20.100000000000001" customHeight="1" x14ac:dyDescent="0.25">
      <c r="A25" s="13"/>
      <c r="B25" s="34"/>
      <c r="C25" s="2" t="s">
        <v>115</v>
      </c>
      <c r="D25" s="8">
        <v>18</v>
      </c>
      <c r="E25" s="9" t="s">
        <v>118</v>
      </c>
      <c r="F25" s="10">
        <v>1</v>
      </c>
      <c r="G25" s="92">
        <f t="shared" si="0"/>
        <v>360</v>
      </c>
      <c r="H25" s="185"/>
      <c r="I25" s="92">
        <f t="shared" si="1"/>
        <v>0</v>
      </c>
      <c r="J25" s="81">
        <f t="shared" si="2"/>
        <v>360</v>
      </c>
      <c r="K25" s="45"/>
      <c r="L25" s="49"/>
      <c r="M25" s="17"/>
      <c r="N25" s="17"/>
      <c r="P25" s="18"/>
      <c r="Q25" s="18"/>
    </row>
    <row r="26" spans="1:17" s="62" customFormat="1" ht="20.100000000000001" customHeight="1" x14ac:dyDescent="0.25">
      <c r="A26" s="13"/>
      <c r="B26" s="34"/>
      <c r="C26" s="2" t="s">
        <v>59</v>
      </c>
      <c r="D26" s="8">
        <v>19</v>
      </c>
      <c r="E26" s="9" t="s">
        <v>123</v>
      </c>
      <c r="F26" s="10">
        <v>1</v>
      </c>
      <c r="G26" s="92">
        <f t="shared" si="0"/>
        <v>360</v>
      </c>
      <c r="H26" s="185"/>
      <c r="I26" s="92">
        <f t="shared" si="1"/>
        <v>0</v>
      </c>
      <c r="J26" s="81">
        <f t="shared" si="2"/>
        <v>360</v>
      </c>
      <c r="K26" s="45"/>
      <c r="L26" s="49"/>
      <c r="M26" s="17"/>
      <c r="N26" s="17"/>
      <c r="P26" s="18"/>
      <c r="Q26" s="18"/>
    </row>
    <row r="27" spans="1:17" s="62" customFormat="1" ht="20.100000000000001" customHeight="1" x14ac:dyDescent="0.25">
      <c r="A27" s="13"/>
      <c r="B27" s="34"/>
      <c r="C27" s="2" t="s">
        <v>28</v>
      </c>
      <c r="D27" s="8">
        <v>20</v>
      </c>
      <c r="E27" s="9" t="s">
        <v>124</v>
      </c>
      <c r="F27" s="10">
        <v>1</v>
      </c>
      <c r="G27" s="92">
        <f t="shared" si="0"/>
        <v>360</v>
      </c>
      <c r="H27" s="185"/>
      <c r="I27" s="92">
        <f t="shared" si="1"/>
        <v>0</v>
      </c>
      <c r="J27" s="81">
        <f t="shared" si="2"/>
        <v>360</v>
      </c>
      <c r="K27" s="45"/>
      <c r="L27" s="49"/>
      <c r="M27" s="17"/>
      <c r="N27" s="17"/>
      <c r="P27" s="18"/>
      <c r="Q27" s="18"/>
    </row>
    <row r="28" spans="1:17" s="62" customFormat="1" ht="20.100000000000001" customHeight="1" x14ac:dyDescent="0.25">
      <c r="A28" s="13"/>
      <c r="B28" s="34"/>
      <c r="C28" s="2" t="s">
        <v>68</v>
      </c>
      <c r="D28" s="8">
        <v>21</v>
      </c>
      <c r="E28" s="9" t="s">
        <v>126</v>
      </c>
      <c r="F28" s="10">
        <v>1</v>
      </c>
      <c r="G28" s="92">
        <f t="shared" si="0"/>
        <v>360</v>
      </c>
      <c r="H28" s="185"/>
      <c r="I28" s="92">
        <f t="shared" si="1"/>
        <v>0</v>
      </c>
      <c r="J28" s="81">
        <f t="shared" si="2"/>
        <v>360</v>
      </c>
      <c r="K28" s="45"/>
      <c r="L28" s="49"/>
      <c r="M28" s="17"/>
      <c r="N28" s="17"/>
      <c r="P28" s="18"/>
      <c r="Q28" s="18"/>
    </row>
    <row r="29" spans="1:17" s="62" customFormat="1" ht="20.100000000000001" customHeight="1" x14ac:dyDescent="0.25">
      <c r="A29" s="13"/>
      <c r="B29" s="34"/>
      <c r="C29" s="2" t="s">
        <v>68</v>
      </c>
      <c r="D29" s="8">
        <v>22</v>
      </c>
      <c r="E29" s="9" t="s">
        <v>128</v>
      </c>
      <c r="F29" s="10">
        <v>1</v>
      </c>
      <c r="G29" s="92">
        <f t="shared" si="0"/>
        <v>360</v>
      </c>
      <c r="H29" s="185"/>
      <c r="I29" s="92">
        <f t="shared" si="1"/>
        <v>0</v>
      </c>
      <c r="J29" s="81">
        <f t="shared" si="2"/>
        <v>360</v>
      </c>
      <c r="K29" s="45"/>
      <c r="L29" s="49"/>
      <c r="M29" s="17"/>
      <c r="N29" s="17"/>
      <c r="P29" s="18"/>
      <c r="Q29" s="18"/>
    </row>
    <row r="30" spans="1:17" s="62" customFormat="1" ht="20.100000000000001" customHeight="1" x14ac:dyDescent="0.25">
      <c r="A30" s="13"/>
      <c r="B30" s="34"/>
      <c r="C30" s="2" t="s">
        <v>66</v>
      </c>
      <c r="D30" s="8">
        <v>23</v>
      </c>
      <c r="E30" s="9" t="s">
        <v>129</v>
      </c>
      <c r="F30" s="10">
        <v>1</v>
      </c>
      <c r="G30" s="92">
        <f t="shared" si="0"/>
        <v>360</v>
      </c>
      <c r="H30" s="185"/>
      <c r="I30" s="92">
        <f t="shared" si="1"/>
        <v>0</v>
      </c>
      <c r="J30" s="81">
        <f t="shared" si="2"/>
        <v>360</v>
      </c>
      <c r="K30" s="47"/>
      <c r="L30" s="39"/>
    </row>
    <row r="31" spans="1:17" s="62" customFormat="1" ht="20.100000000000001" customHeight="1" x14ac:dyDescent="0.25">
      <c r="A31" s="13"/>
      <c r="B31" s="34"/>
      <c r="C31" s="2" t="s">
        <v>64</v>
      </c>
      <c r="D31" s="8">
        <v>24</v>
      </c>
      <c r="E31" s="9" t="s">
        <v>131</v>
      </c>
      <c r="F31" s="10">
        <v>1</v>
      </c>
      <c r="G31" s="92">
        <f t="shared" si="0"/>
        <v>360</v>
      </c>
      <c r="H31" s="185"/>
      <c r="I31" s="92">
        <f t="shared" si="1"/>
        <v>0</v>
      </c>
      <c r="J31" s="81">
        <f t="shared" si="2"/>
        <v>360</v>
      </c>
      <c r="K31" s="45"/>
      <c r="L31" s="39"/>
    </row>
    <row r="32" spans="1:17" s="62" customFormat="1" ht="20.100000000000001" customHeight="1" x14ac:dyDescent="0.25">
      <c r="A32" s="13"/>
      <c r="B32" s="34"/>
      <c r="C32" s="2" t="s">
        <v>38</v>
      </c>
      <c r="D32" s="8">
        <v>25</v>
      </c>
      <c r="E32" s="9" t="s">
        <v>136</v>
      </c>
      <c r="F32" s="10">
        <v>2</v>
      </c>
      <c r="G32" s="92">
        <f t="shared" si="0"/>
        <v>720</v>
      </c>
      <c r="H32" s="185"/>
      <c r="I32" s="92">
        <f t="shared" si="1"/>
        <v>0</v>
      </c>
      <c r="J32" s="81">
        <f t="shared" si="2"/>
        <v>720</v>
      </c>
      <c r="K32" s="45" t="s">
        <v>334</v>
      </c>
      <c r="L32" s="39"/>
    </row>
    <row r="33" spans="1:12" s="62" customFormat="1" ht="20.100000000000001" customHeight="1" x14ac:dyDescent="0.25">
      <c r="A33" s="13"/>
      <c r="B33" s="34"/>
      <c r="C33" s="2" t="s">
        <v>32</v>
      </c>
      <c r="D33" s="8">
        <v>26</v>
      </c>
      <c r="E33" s="9" t="s">
        <v>140</v>
      </c>
      <c r="F33" s="10">
        <v>1</v>
      </c>
      <c r="G33" s="92">
        <f t="shared" si="0"/>
        <v>360</v>
      </c>
      <c r="H33" s="185"/>
      <c r="I33" s="92">
        <f t="shared" si="1"/>
        <v>0</v>
      </c>
      <c r="J33" s="81">
        <f t="shared" si="2"/>
        <v>360</v>
      </c>
      <c r="K33" s="45"/>
      <c r="L33" s="39"/>
    </row>
    <row r="34" spans="1:12" s="62" customFormat="1" ht="20.100000000000001" customHeight="1" x14ac:dyDescent="0.25">
      <c r="A34" s="13"/>
      <c r="B34" s="34"/>
      <c r="C34" s="2" t="s">
        <v>32</v>
      </c>
      <c r="D34" s="8">
        <v>27</v>
      </c>
      <c r="E34" s="9" t="s">
        <v>141</v>
      </c>
      <c r="F34" s="10">
        <v>2</v>
      </c>
      <c r="G34" s="92">
        <f t="shared" si="0"/>
        <v>720</v>
      </c>
      <c r="H34" s="185"/>
      <c r="I34" s="92">
        <f t="shared" si="1"/>
        <v>0</v>
      </c>
      <c r="J34" s="81">
        <f t="shared" si="2"/>
        <v>720</v>
      </c>
      <c r="K34" s="45"/>
      <c r="L34" s="39"/>
    </row>
    <row r="35" spans="1:12" s="62" customFormat="1" ht="20.100000000000001" customHeight="1" x14ac:dyDescent="0.25">
      <c r="A35" s="13"/>
      <c r="B35" s="34"/>
      <c r="C35" s="2" t="s">
        <v>32</v>
      </c>
      <c r="D35" s="8">
        <v>28</v>
      </c>
      <c r="E35" s="9" t="s">
        <v>142</v>
      </c>
      <c r="F35" s="10">
        <v>1</v>
      </c>
      <c r="G35" s="92">
        <f t="shared" si="0"/>
        <v>360</v>
      </c>
      <c r="H35" s="185"/>
      <c r="I35" s="92">
        <f t="shared" si="1"/>
        <v>0</v>
      </c>
      <c r="J35" s="81">
        <f t="shared" si="2"/>
        <v>360</v>
      </c>
      <c r="K35" s="45"/>
      <c r="L35" s="39"/>
    </row>
    <row r="36" spans="1:12" s="62" customFormat="1" ht="20.100000000000001" customHeight="1" x14ac:dyDescent="0.25">
      <c r="A36" s="13"/>
      <c r="B36" s="34"/>
      <c r="C36" s="2" t="s">
        <v>33</v>
      </c>
      <c r="D36" s="8">
        <v>29</v>
      </c>
      <c r="E36" s="9" t="s">
        <v>145</v>
      </c>
      <c r="F36" s="10">
        <v>1</v>
      </c>
      <c r="G36" s="92">
        <f t="shared" si="0"/>
        <v>360</v>
      </c>
      <c r="H36" s="185"/>
      <c r="I36" s="92">
        <f t="shared" si="1"/>
        <v>0</v>
      </c>
      <c r="J36" s="81">
        <f t="shared" si="2"/>
        <v>360</v>
      </c>
      <c r="K36" s="45"/>
      <c r="L36" s="39"/>
    </row>
    <row r="37" spans="1:12" s="62" customFormat="1" ht="20.100000000000001" customHeight="1" x14ac:dyDescent="0.25">
      <c r="A37" s="13"/>
      <c r="B37" s="34"/>
      <c r="C37" s="2" t="s">
        <v>31</v>
      </c>
      <c r="D37" s="8">
        <v>30</v>
      </c>
      <c r="E37" s="9" t="s">
        <v>146</v>
      </c>
      <c r="F37" s="10">
        <v>3</v>
      </c>
      <c r="G37" s="92">
        <f t="shared" si="0"/>
        <v>1080</v>
      </c>
      <c r="H37" s="185"/>
      <c r="I37" s="92">
        <f t="shared" si="1"/>
        <v>0</v>
      </c>
      <c r="J37" s="81">
        <f t="shared" si="2"/>
        <v>1080</v>
      </c>
      <c r="K37" s="45"/>
      <c r="L37" s="39"/>
    </row>
    <row r="38" spans="1:12" s="62" customFormat="1" ht="20.100000000000001" customHeight="1" x14ac:dyDescent="0.25">
      <c r="A38" s="13"/>
      <c r="B38" s="34"/>
      <c r="C38" s="2" t="s">
        <v>63</v>
      </c>
      <c r="D38" s="8">
        <v>31</v>
      </c>
      <c r="E38" s="9" t="s">
        <v>148</v>
      </c>
      <c r="F38" s="10">
        <v>1</v>
      </c>
      <c r="G38" s="92">
        <f t="shared" si="0"/>
        <v>360</v>
      </c>
      <c r="H38" s="185"/>
      <c r="I38" s="92">
        <f t="shared" si="1"/>
        <v>0</v>
      </c>
      <c r="J38" s="81">
        <f t="shared" si="2"/>
        <v>360</v>
      </c>
      <c r="K38" s="45"/>
      <c r="L38" s="39"/>
    </row>
    <row r="39" spans="1:12" s="62" customFormat="1" ht="20.100000000000001" customHeight="1" x14ac:dyDescent="0.25">
      <c r="A39" s="13"/>
      <c r="B39" s="34"/>
      <c r="C39" s="2" t="s">
        <v>63</v>
      </c>
      <c r="D39" s="8">
        <v>32</v>
      </c>
      <c r="E39" s="9" t="s">
        <v>149</v>
      </c>
      <c r="F39" s="10">
        <v>1</v>
      </c>
      <c r="G39" s="92">
        <f t="shared" si="0"/>
        <v>360</v>
      </c>
      <c r="H39" s="185"/>
      <c r="I39" s="92">
        <f t="shared" si="1"/>
        <v>0</v>
      </c>
      <c r="J39" s="81">
        <f t="shared" si="2"/>
        <v>360</v>
      </c>
      <c r="K39" s="45"/>
      <c r="L39" s="39"/>
    </row>
    <row r="40" spans="1:12" s="62" customFormat="1" ht="20.100000000000001" customHeight="1" x14ac:dyDescent="0.25">
      <c r="A40" s="13"/>
      <c r="B40" s="34"/>
      <c r="C40" s="2" t="s">
        <v>63</v>
      </c>
      <c r="D40" s="8">
        <v>33</v>
      </c>
      <c r="E40" s="9" t="s">
        <v>150</v>
      </c>
      <c r="F40" s="10">
        <v>1</v>
      </c>
      <c r="G40" s="92">
        <f t="shared" ref="G40:G71" si="3">SUM($I$1*F40)</f>
        <v>360</v>
      </c>
      <c r="H40" s="185"/>
      <c r="I40" s="92">
        <f t="shared" ref="I40:I71" si="4">SUM($I$2*F40)</f>
        <v>0</v>
      </c>
      <c r="J40" s="81">
        <f t="shared" ref="J40:J71" si="5">G40+H40+I40</f>
        <v>360</v>
      </c>
      <c r="K40" s="45"/>
      <c r="L40" s="39"/>
    </row>
    <row r="41" spans="1:12" s="62" customFormat="1" ht="20.100000000000001" customHeight="1" x14ac:dyDescent="0.25">
      <c r="A41" s="13"/>
      <c r="B41" s="34"/>
      <c r="C41" s="2" t="s">
        <v>70</v>
      </c>
      <c r="D41" s="8">
        <v>34</v>
      </c>
      <c r="E41" s="9" t="s">
        <v>82</v>
      </c>
      <c r="F41" s="10">
        <v>2</v>
      </c>
      <c r="G41" s="92">
        <f t="shared" si="3"/>
        <v>720</v>
      </c>
      <c r="H41" s="185"/>
      <c r="I41" s="92">
        <f t="shared" si="4"/>
        <v>0</v>
      </c>
      <c r="J41" s="81">
        <f t="shared" si="5"/>
        <v>720</v>
      </c>
      <c r="K41" s="45"/>
      <c r="L41" s="39"/>
    </row>
    <row r="42" spans="1:12" s="62" customFormat="1" ht="20.100000000000001" customHeight="1" x14ac:dyDescent="0.25">
      <c r="A42" s="13"/>
      <c r="B42" s="34"/>
      <c r="C42" s="2" t="s">
        <v>0</v>
      </c>
      <c r="D42" s="8">
        <v>35</v>
      </c>
      <c r="E42" s="9" t="s">
        <v>84</v>
      </c>
      <c r="F42" s="10">
        <v>2</v>
      </c>
      <c r="G42" s="92">
        <f t="shared" si="3"/>
        <v>720</v>
      </c>
      <c r="H42" s="185"/>
      <c r="I42" s="92">
        <f t="shared" si="4"/>
        <v>0</v>
      </c>
      <c r="J42" s="81">
        <f t="shared" si="5"/>
        <v>720</v>
      </c>
      <c r="K42" s="45"/>
      <c r="L42" s="39"/>
    </row>
    <row r="43" spans="1:12" s="62" customFormat="1" ht="20.100000000000001" customHeight="1" x14ac:dyDescent="0.25">
      <c r="A43" s="13"/>
      <c r="B43" s="34"/>
      <c r="C43" s="2" t="s">
        <v>41</v>
      </c>
      <c r="D43" s="8">
        <v>36</v>
      </c>
      <c r="E43" s="9" t="s">
        <v>86</v>
      </c>
      <c r="F43" s="10">
        <v>2</v>
      </c>
      <c r="G43" s="92">
        <f t="shared" si="3"/>
        <v>720</v>
      </c>
      <c r="H43" s="185"/>
      <c r="I43" s="92">
        <f t="shared" si="4"/>
        <v>0</v>
      </c>
      <c r="J43" s="81">
        <f t="shared" si="5"/>
        <v>720</v>
      </c>
      <c r="K43" s="45"/>
      <c r="L43" s="39"/>
    </row>
    <row r="44" spans="1:12" s="62" customFormat="1" ht="20.100000000000001" customHeight="1" x14ac:dyDescent="0.25">
      <c r="A44" s="13"/>
      <c r="B44" s="34"/>
      <c r="C44" s="2" t="s">
        <v>2</v>
      </c>
      <c r="D44" s="8">
        <v>37</v>
      </c>
      <c r="E44" s="9" t="s">
        <v>87</v>
      </c>
      <c r="F44" s="10">
        <v>2</v>
      </c>
      <c r="G44" s="92">
        <f t="shared" si="3"/>
        <v>720</v>
      </c>
      <c r="H44" s="185"/>
      <c r="I44" s="92">
        <f t="shared" si="4"/>
        <v>0</v>
      </c>
      <c r="J44" s="81">
        <f t="shared" si="5"/>
        <v>720</v>
      </c>
      <c r="K44" s="45"/>
      <c r="L44" s="39"/>
    </row>
    <row r="45" spans="1:12" s="62" customFormat="1" ht="20.100000000000001" customHeight="1" x14ac:dyDescent="0.25">
      <c r="A45" s="13"/>
      <c r="B45" s="34"/>
      <c r="C45" s="2" t="s">
        <v>88</v>
      </c>
      <c r="D45" s="8">
        <v>38</v>
      </c>
      <c r="E45" s="9" t="s">
        <v>89</v>
      </c>
      <c r="F45" s="10">
        <v>2</v>
      </c>
      <c r="G45" s="92">
        <f t="shared" si="3"/>
        <v>720</v>
      </c>
      <c r="H45" s="185"/>
      <c r="I45" s="92">
        <f t="shared" si="4"/>
        <v>0</v>
      </c>
      <c r="J45" s="81">
        <f t="shared" si="5"/>
        <v>720</v>
      </c>
      <c r="K45" s="45"/>
      <c r="L45" s="39"/>
    </row>
    <row r="46" spans="1:12" s="62" customFormat="1" ht="20.100000000000001" customHeight="1" x14ac:dyDescent="0.25">
      <c r="A46" s="13"/>
      <c r="B46" s="34"/>
      <c r="C46" s="2" t="s">
        <v>39</v>
      </c>
      <c r="D46" s="8">
        <v>39</v>
      </c>
      <c r="E46" s="9" t="s">
        <v>188</v>
      </c>
      <c r="F46" s="10">
        <v>3</v>
      </c>
      <c r="G46" s="92">
        <f t="shared" si="3"/>
        <v>1080</v>
      </c>
      <c r="H46" s="185"/>
      <c r="I46" s="92">
        <f t="shared" si="4"/>
        <v>0</v>
      </c>
      <c r="J46" s="81">
        <f t="shared" si="5"/>
        <v>1080</v>
      </c>
      <c r="K46" s="52" t="s">
        <v>187</v>
      </c>
      <c r="L46" s="39"/>
    </row>
    <row r="47" spans="1:12" s="62" customFormat="1" ht="20.100000000000001" customHeight="1" x14ac:dyDescent="0.25">
      <c r="A47" s="13"/>
      <c r="B47" s="34"/>
      <c r="C47" s="2" t="s">
        <v>56</v>
      </c>
      <c r="D47" s="8">
        <v>40</v>
      </c>
      <c r="E47" s="9" t="s">
        <v>93</v>
      </c>
      <c r="F47" s="10">
        <v>2</v>
      </c>
      <c r="G47" s="92">
        <f t="shared" si="3"/>
        <v>720</v>
      </c>
      <c r="H47" s="185"/>
      <c r="I47" s="92">
        <f t="shared" si="4"/>
        <v>0</v>
      </c>
      <c r="J47" s="81">
        <f t="shared" si="5"/>
        <v>720</v>
      </c>
      <c r="K47" s="45"/>
      <c r="L47" s="39"/>
    </row>
    <row r="48" spans="1:12" s="62" customFormat="1" ht="20.100000000000001" customHeight="1" x14ac:dyDescent="0.25">
      <c r="A48" s="13"/>
      <c r="B48" s="34"/>
      <c r="C48" s="2" t="s">
        <v>54</v>
      </c>
      <c r="D48" s="8">
        <v>41</v>
      </c>
      <c r="E48" s="9" t="s">
        <v>95</v>
      </c>
      <c r="F48" s="10">
        <v>3</v>
      </c>
      <c r="G48" s="92">
        <f t="shared" si="3"/>
        <v>1080</v>
      </c>
      <c r="H48" s="185"/>
      <c r="I48" s="92">
        <f t="shared" si="4"/>
        <v>0</v>
      </c>
      <c r="J48" s="81">
        <f t="shared" si="5"/>
        <v>1080</v>
      </c>
      <c r="K48" s="45"/>
      <c r="L48" s="39"/>
    </row>
    <row r="49" spans="1:17" s="62" customFormat="1" ht="20.100000000000001" customHeight="1" x14ac:dyDescent="0.25">
      <c r="A49" s="13"/>
      <c r="B49" s="34"/>
      <c r="C49" s="2" t="s">
        <v>24</v>
      </c>
      <c r="D49" s="8">
        <v>42</v>
      </c>
      <c r="E49" s="9" t="s">
        <v>105</v>
      </c>
      <c r="F49" s="10">
        <v>3</v>
      </c>
      <c r="G49" s="92">
        <f t="shared" si="3"/>
        <v>1080</v>
      </c>
      <c r="H49" s="185"/>
      <c r="I49" s="92">
        <f t="shared" si="4"/>
        <v>0</v>
      </c>
      <c r="J49" s="81">
        <f t="shared" si="5"/>
        <v>1080</v>
      </c>
      <c r="K49" s="45" t="s">
        <v>233</v>
      </c>
      <c r="L49" s="39"/>
    </row>
    <row r="50" spans="1:17" s="62" customFormat="1" ht="20.100000000000001" customHeight="1" x14ac:dyDescent="0.25">
      <c r="A50" s="13"/>
      <c r="B50" s="34"/>
      <c r="C50" s="2" t="s">
        <v>115</v>
      </c>
      <c r="D50" s="8">
        <v>43</v>
      </c>
      <c r="E50" s="9" t="s">
        <v>117</v>
      </c>
      <c r="F50" s="10">
        <v>2</v>
      </c>
      <c r="G50" s="92">
        <f t="shared" si="3"/>
        <v>720</v>
      </c>
      <c r="H50" s="185"/>
      <c r="I50" s="92">
        <f t="shared" si="4"/>
        <v>0</v>
      </c>
      <c r="J50" s="81">
        <f t="shared" si="5"/>
        <v>720</v>
      </c>
      <c r="K50" s="45"/>
      <c r="L50" s="39"/>
    </row>
    <row r="51" spans="1:17" s="62" customFormat="1" ht="20.100000000000001" customHeight="1" x14ac:dyDescent="0.25">
      <c r="A51" s="13"/>
      <c r="B51" s="34"/>
      <c r="C51" s="2" t="s">
        <v>67</v>
      </c>
      <c r="D51" s="8">
        <v>44</v>
      </c>
      <c r="E51" s="9" t="s">
        <v>125</v>
      </c>
      <c r="F51" s="10">
        <v>2</v>
      </c>
      <c r="G51" s="92">
        <f t="shared" si="3"/>
        <v>720</v>
      </c>
      <c r="H51" s="185"/>
      <c r="I51" s="92">
        <f t="shared" si="4"/>
        <v>0</v>
      </c>
      <c r="J51" s="81">
        <f t="shared" si="5"/>
        <v>720</v>
      </c>
      <c r="K51" s="45"/>
      <c r="L51" s="39"/>
    </row>
    <row r="52" spans="1:17" s="62" customFormat="1" ht="20.100000000000001" customHeight="1" x14ac:dyDescent="0.25">
      <c r="A52" s="13"/>
      <c r="B52" s="34"/>
      <c r="C52" s="2" t="s">
        <v>74</v>
      </c>
      <c r="D52" s="8">
        <v>45</v>
      </c>
      <c r="E52" s="9" t="s">
        <v>135</v>
      </c>
      <c r="F52" s="10">
        <v>2</v>
      </c>
      <c r="G52" s="92">
        <f t="shared" si="3"/>
        <v>720</v>
      </c>
      <c r="H52" s="185"/>
      <c r="I52" s="92">
        <f t="shared" si="4"/>
        <v>0</v>
      </c>
      <c r="J52" s="81">
        <f t="shared" si="5"/>
        <v>720</v>
      </c>
      <c r="K52" s="45"/>
      <c r="L52" s="39"/>
    </row>
    <row r="53" spans="1:17" s="62" customFormat="1" ht="20.100000000000001" customHeight="1" x14ac:dyDescent="0.25">
      <c r="A53" s="13"/>
      <c r="B53" s="34"/>
      <c r="C53" s="2" t="s">
        <v>137</v>
      </c>
      <c r="D53" s="8">
        <v>46</v>
      </c>
      <c r="E53" s="9" t="s">
        <v>138</v>
      </c>
      <c r="F53" s="10">
        <v>2</v>
      </c>
      <c r="G53" s="92">
        <f t="shared" si="3"/>
        <v>720</v>
      </c>
      <c r="H53" s="185"/>
      <c r="I53" s="92">
        <f t="shared" si="4"/>
        <v>0</v>
      </c>
      <c r="J53" s="81">
        <f t="shared" si="5"/>
        <v>720</v>
      </c>
      <c r="K53" s="45"/>
      <c r="L53" s="39"/>
    </row>
    <row r="54" spans="1:17" s="62" customFormat="1" ht="20.100000000000001" customHeight="1" x14ac:dyDescent="0.25">
      <c r="A54" s="13"/>
      <c r="B54" s="34"/>
      <c r="C54" s="2" t="s">
        <v>31</v>
      </c>
      <c r="D54" s="8">
        <v>47</v>
      </c>
      <c r="E54" s="9" t="s">
        <v>147</v>
      </c>
      <c r="F54" s="10">
        <v>2</v>
      </c>
      <c r="G54" s="92">
        <f t="shared" si="3"/>
        <v>720</v>
      </c>
      <c r="H54" s="185"/>
      <c r="I54" s="92">
        <f t="shared" si="4"/>
        <v>0</v>
      </c>
      <c r="J54" s="81">
        <f t="shared" si="5"/>
        <v>720</v>
      </c>
      <c r="K54" s="45"/>
      <c r="L54" s="39"/>
    </row>
    <row r="55" spans="1:17" s="62" customFormat="1" ht="20.100000000000001" customHeight="1" x14ac:dyDescent="0.25">
      <c r="A55" s="13"/>
      <c r="B55" s="34"/>
      <c r="C55" s="2" t="s">
        <v>23</v>
      </c>
      <c r="D55" s="8">
        <v>48</v>
      </c>
      <c r="E55" s="9" t="s">
        <v>80</v>
      </c>
      <c r="F55" s="10">
        <v>5</v>
      </c>
      <c r="G55" s="92">
        <f t="shared" si="3"/>
        <v>1800</v>
      </c>
      <c r="H55" s="185"/>
      <c r="I55" s="92">
        <f t="shared" si="4"/>
        <v>0</v>
      </c>
      <c r="J55" s="81">
        <f t="shared" si="5"/>
        <v>1800</v>
      </c>
      <c r="K55" s="45" t="s">
        <v>231</v>
      </c>
      <c r="L55" s="39"/>
    </row>
    <row r="56" spans="1:17" s="62" customFormat="1" ht="20.100000000000001" customHeight="1" x14ac:dyDescent="0.25">
      <c r="A56" s="13"/>
      <c r="B56" s="34"/>
      <c r="C56" s="2" t="s">
        <v>39</v>
      </c>
      <c r="D56" s="8">
        <v>49</v>
      </c>
      <c r="E56" s="9" t="s">
        <v>90</v>
      </c>
      <c r="F56" s="10">
        <v>3</v>
      </c>
      <c r="G56" s="92">
        <f t="shared" si="3"/>
        <v>1080</v>
      </c>
      <c r="H56" s="185"/>
      <c r="I56" s="92">
        <f t="shared" si="4"/>
        <v>0</v>
      </c>
      <c r="J56" s="81">
        <f t="shared" si="5"/>
        <v>1080</v>
      </c>
      <c r="K56" s="45"/>
      <c r="L56" s="39"/>
    </row>
    <row r="57" spans="1:17" s="62" customFormat="1" ht="20.100000000000001" customHeight="1" x14ac:dyDescent="0.25">
      <c r="A57" s="13"/>
      <c r="B57" s="34"/>
      <c r="C57" s="2" t="s">
        <v>1</v>
      </c>
      <c r="D57" s="8">
        <v>50</v>
      </c>
      <c r="E57" s="9" t="s">
        <v>371</v>
      </c>
      <c r="F57" s="10">
        <v>2</v>
      </c>
      <c r="G57" s="92">
        <f t="shared" si="3"/>
        <v>720</v>
      </c>
      <c r="H57" s="185"/>
      <c r="I57" s="92">
        <f t="shared" si="4"/>
        <v>0</v>
      </c>
      <c r="J57" s="81">
        <f t="shared" si="5"/>
        <v>720</v>
      </c>
      <c r="K57" s="45" t="s">
        <v>369</v>
      </c>
      <c r="L57" s="39" t="s">
        <v>370</v>
      </c>
    </row>
    <row r="58" spans="1:17" s="62" customFormat="1" ht="20.100000000000001" customHeight="1" x14ac:dyDescent="0.25">
      <c r="A58" s="13"/>
      <c r="B58" s="34" t="s">
        <v>160</v>
      </c>
      <c r="C58" s="2" t="s">
        <v>22</v>
      </c>
      <c r="D58" s="8">
        <v>51</v>
      </c>
      <c r="E58" s="9" t="s">
        <v>103</v>
      </c>
      <c r="F58" s="10">
        <v>9</v>
      </c>
      <c r="G58" s="92">
        <f t="shared" si="3"/>
        <v>3240</v>
      </c>
      <c r="H58" s="185"/>
      <c r="I58" s="92">
        <f t="shared" si="4"/>
        <v>0</v>
      </c>
      <c r="J58" s="81">
        <f t="shared" si="5"/>
        <v>3240</v>
      </c>
      <c r="K58" s="45" t="s">
        <v>332</v>
      </c>
      <c r="L58" s="39"/>
    </row>
    <row r="59" spans="1:17" s="62" customFormat="1" ht="20.100000000000001" customHeight="1" x14ac:dyDescent="0.25">
      <c r="A59" s="13"/>
      <c r="B59" s="34"/>
      <c r="C59" s="2" t="s">
        <v>51</v>
      </c>
      <c r="D59" s="8">
        <v>52</v>
      </c>
      <c r="E59" s="9" t="s">
        <v>107</v>
      </c>
      <c r="F59" s="10">
        <v>3</v>
      </c>
      <c r="G59" s="92">
        <f t="shared" si="3"/>
        <v>1080</v>
      </c>
      <c r="H59" s="185"/>
      <c r="I59" s="92">
        <f t="shared" si="4"/>
        <v>0</v>
      </c>
      <c r="J59" s="81">
        <f t="shared" si="5"/>
        <v>1080</v>
      </c>
      <c r="K59" s="45"/>
      <c r="L59" s="39"/>
    </row>
    <row r="60" spans="1:17" s="62" customFormat="1" ht="20.100000000000001" customHeight="1" x14ac:dyDescent="0.25">
      <c r="A60" s="13"/>
      <c r="B60" s="34"/>
      <c r="C60" s="2" t="s">
        <v>51</v>
      </c>
      <c r="D60" s="8">
        <v>53</v>
      </c>
      <c r="E60" s="9" t="s">
        <v>108</v>
      </c>
      <c r="F60" s="10">
        <v>3</v>
      </c>
      <c r="G60" s="92">
        <f t="shared" si="3"/>
        <v>1080</v>
      </c>
      <c r="H60" s="185"/>
      <c r="I60" s="92">
        <f t="shared" si="4"/>
        <v>0</v>
      </c>
      <c r="J60" s="81">
        <f t="shared" si="5"/>
        <v>1080</v>
      </c>
      <c r="K60" s="45"/>
      <c r="L60" s="39"/>
    </row>
    <row r="61" spans="1:17" s="67" customFormat="1" ht="20.100000000000001" customHeight="1" x14ac:dyDescent="0.25">
      <c r="A61" s="13"/>
      <c r="B61" s="66"/>
      <c r="C61" s="3" t="s">
        <v>51</v>
      </c>
      <c r="D61" s="8">
        <v>54</v>
      </c>
      <c r="E61" s="9" t="s">
        <v>109</v>
      </c>
      <c r="F61" s="10">
        <v>3</v>
      </c>
      <c r="G61" s="92">
        <f t="shared" si="3"/>
        <v>1080</v>
      </c>
      <c r="H61" s="185"/>
      <c r="I61" s="92">
        <f t="shared" si="4"/>
        <v>0</v>
      </c>
      <c r="J61" s="81">
        <f t="shared" si="5"/>
        <v>1080</v>
      </c>
      <c r="K61" s="45"/>
      <c r="L61" s="49"/>
      <c r="M61" s="21"/>
      <c r="N61" s="21"/>
      <c r="P61" s="22"/>
      <c r="Q61" s="22"/>
    </row>
    <row r="62" spans="1:17" s="62" customFormat="1" ht="20.100000000000001" customHeight="1" x14ac:dyDescent="0.25">
      <c r="A62" s="13"/>
      <c r="B62" s="66"/>
      <c r="C62" s="3" t="s">
        <v>25</v>
      </c>
      <c r="D62" s="8">
        <v>55</v>
      </c>
      <c r="E62" s="9" t="s">
        <v>110</v>
      </c>
      <c r="F62" s="10">
        <v>3</v>
      </c>
      <c r="G62" s="92">
        <f t="shared" si="3"/>
        <v>1080</v>
      </c>
      <c r="H62" s="185"/>
      <c r="I62" s="92">
        <f t="shared" si="4"/>
        <v>0</v>
      </c>
      <c r="J62" s="81">
        <f t="shared" si="5"/>
        <v>1080</v>
      </c>
      <c r="K62" s="45"/>
      <c r="L62" s="49"/>
      <c r="M62" s="17"/>
      <c r="N62" s="17"/>
      <c r="P62" s="18"/>
      <c r="Q62" s="18"/>
    </row>
    <row r="63" spans="1:17" s="62" customFormat="1" ht="20.100000000000001" customHeight="1" x14ac:dyDescent="0.25">
      <c r="A63" s="13"/>
      <c r="B63" s="66"/>
      <c r="C63" s="3" t="s">
        <v>115</v>
      </c>
      <c r="D63" s="8">
        <v>56</v>
      </c>
      <c r="E63" s="11" t="s">
        <v>119</v>
      </c>
      <c r="F63" s="20">
        <v>2</v>
      </c>
      <c r="G63" s="92">
        <f t="shared" si="3"/>
        <v>720</v>
      </c>
      <c r="H63" s="185"/>
      <c r="I63" s="92">
        <f t="shared" si="4"/>
        <v>0</v>
      </c>
      <c r="J63" s="81">
        <f t="shared" si="5"/>
        <v>720</v>
      </c>
      <c r="K63" s="45" t="s">
        <v>253</v>
      </c>
      <c r="L63" s="53"/>
      <c r="M63" s="17"/>
      <c r="N63" s="17"/>
      <c r="P63" s="18"/>
      <c r="Q63" s="18"/>
    </row>
    <row r="64" spans="1:17" s="62" customFormat="1" ht="20.100000000000001" customHeight="1" x14ac:dyDescent="0.25">
      <c r="A64" s="13"/>
      <c r="B64" s="66"/>
      <c r="C64" s="3" t="s">
        <v>120</v>
      </c>
      <c r="D64" s="8">
        <v>57</v>
      </c>
      <c r="E64" s="9" t="s">
        <v>121</v>
      </c>
      <c r="F64" s="10">
        <v>3</v>
      </c>
      <c r="G64" s="92">
        <f t="shared" si="3"/>
        <v>1080</v>
      </c>
      <c r="H64" s="185"/>
      <c r="I64" s="92">
        <f t="shared" si="4"/>
        <v>0</v>
      </c>
      <c r="J64" s="81">
        <f t="shared" si="5"/>
        <v>1080</v>
      </c>
      <c r="K64" s="45"/>
      <c r="L64" s="49"/>
      <c r="M64" s="17"/>
      <c r="N64" s="17"/>
      <c r="P64" s="18"/>
      <c r="Q64" s="18"/>
    </row>
    <row r="65" spans="1:17" s="62" customFormat="1" ht="20.100000000000001" customHeight="1" x14ac:dyDescent="0.25">
      <c r="A65" s="13"/>
      <c r="B65" s="66"/>
      <c r="C65" s="3" t="s">
        <v>60</v>
      </c>
      <c r="D65" s="8">
        <v>58</v>
      </c>
      <c r="E65" s="9" t="s">
        <v>122</v>
      </c>
      <c r="F65" s="10">
        <v>3</v>
      </c>
      <c r="G65" s="92">
        <f t="shared" si="3"/>
        <v>1080</v>
      </c>
      <c r="H65" s="185"/>
      <c r="I65" s="92">
        <f t="shared" si="4"/>
        <v>0</v>
      </c>
      <c r="J65" s="81">
        <f t="shared" si="5"/>
        <v>1080</v>
      </c>
      <c r="K65" s="45"/>
      <c r="L65" s="49"/>
      <c r="M65" s="17"/>
      <c r="N65" s="17"/>
      <c r="P65" s="18"/>
      <c r="Q65" s="18"/>
    </row>
    <row r="66" spans="1:17" s="62" customFormat="1" ht="20.100000000000001" customHeight="1" x14ac:dyDescent="0.25">
      <c r="A66" s="13"/>
      <c r="B66" s="66"/>
      <c r="C66" s="3" t="s">
        <v>68</v>
      </c>
      <c r="D66" s="8">
        <v>59</v>
      </c>
      <c r="E66" s="11" t="s">
        <v>127</v>
      </c>
      <c r="F66" s="20">
        <v>3</v>
      </c>
      <c r="G66" s="92">
        <f t="shared" si="3"/>
        <v>1080</v>
      </c>
      <c r="H66" s="185"/>
      <c r="I66" s="92">
        <f t="shared" si="4"/>
        <v>0</v>
      </c>
      <c r="J66" s="81">
        <f t="shared" si="5"/>
        <v>1080</v>
      </c>
      <c r="K66" s="45"/>
      <c r="L66" s="53"/>
      <c r="M66" s="17"/>
      <c r="N66" s="17"/>
      <c r="P66" s="18"/>
      <c r="Q66" s="18"/>
    </row>
    <row r="67" spans="1:17" s="62" customFormat="1" ht="20.100000000000001" customHeight="1" x14ac:dyDescent="0.25">
      <c r="A67" s="13"/>
      <c r="B67" s="66"/>
      <c r="C67" s="3" t="s">
        <v>40</v>
      </c>
      <c r="D67" s="8">
        <v>60</v>
      </c>
      <c r="E67" s="9" t="s">
        <v>130</v>
      </c>
      <c r="F67" s="10">
        <v>3</v>
      </c>
      <c r="G67" s="92">
        <f t="shared" si="3"/>
        <v>1080</v>
      </c>
      <c r="H67" s="185"/>
      <c r="I67" s="92">
        <f t="shared" si="4"/>
        <v>0</v>
      </c>
      <c r="J67" s="81">
        <f t="shared" si="5"/>
        <v>1080</v>
      </c>
      <c r="K67" s="45"/>
      <c r="L67" s="39"/>
      <c r="M67" s="17"/>
      <c r="N67" s="17"/>
      <c r="P67" s="18"/>
      <c r="Q67" s="18"/>
    </row>
    <row r="68" spans="1:17" s="62" customFormat="1" ht="20.100000000000001" customHeight="1" x14ac:dyDescent="0.25">
      <c r="A68" s="13"/>
      <c r="B68" s="66"/>
      <c r="C68" s="3" t="s">
        <v>132</v>
      </c>
      <c r="D68" s="8">
        <v>61</v>
      </c>
      <c r="E68" s="9" t="s">
        <v>133</v>
      </c>
      <c r="F68" s="10">
        <v>3</v>
      </c>
      <c r="G68" s="92">
        <f t="shared" si="3"/>
        <v>1080</v>
      </c>
      <c r="H68" s="185"/>
      <c r="I68" s="92">
        <f t="shared" si="4"/>
        <v>0</v>
      </c>
      <c r="J68" s="81">
        <f t="shared" si="5"/>
        <v>1080</v>
      </c>
      <c r="K68" s="45"/>
      <c r="L68" s="39"/>
      <c r="M68" s="17"/>
      <c r="N68" s="17"/>
      <c r="P68" s="18"/>
      <c r="Q68" s="18"/>
    </row>
    <row r="69" spans="1:17" s="62" customFormat="1" ht="20.100000000000001" customHeight="1" x14ac:dyDescent="0.25">
      <c r="A69" s="13"/>
      <c r="B69" s="66"/>
      <c r="C69" s="3" t="s">
        <v>45</v>
      </c>
      <c r="D69" s="8">
        <v>62</v>
      </c>
      <c r="E69" s="9" t="s">
        <v>134</v>
      </c>
      <c r="F69" s="10">
        <v>3</v>
      </c>
      <c r="G69" s="92">
        <f t="shared" si="3"/>
        <v>1080</v>
      </c>
      <c r="H69" s="185"/>
      <c r="I69" s="92">
        <f t="shared" si="4"/>
        <v>0</v>
      </c>
      <c r="J69" s="81">
        <f t="shared" si="5"/>
        <v>1080</v>
      </c>
      <c r="K69" s="45"/>
      <c r="L69" s="39"/>
      <c r="M69" s="17"/>
      <c r="N69" s="17"/>
      <c r="P69" s="18"/>
      <c r="Q69" s="18"/>
    </row>
    <row r="70" spans="1:17" s="57" customFormat="1" ht="20.100000000000001" customHeight="1" x14ac:dyDescent="0.25">
      <c r="A70" s="23"/>
      <c r="B70" s="66"/>
      <c r="C70" s="3" t="s">
        <v>62</v>
      </c>
      <c r="D70" s="8">
        <v>63</v>
      </c>
      <c r="E70" s="9" t="s">
        <v>143</v>
      </c>
      <c r="F70" s="10">
        <v>3</v>
      </c>
      <c r="G70" s="92">
        <f t="shared" si="3"/>
        <v>1080</v>
      </c>
      <c r="H70" s="185"/>
      <c r="I70" s="92">
        <f t="shared" si="4"/>
        <v>0</v>
      </c>
      <c r="J70" s="81">
        <f t="shared" si="5"/>
        <v>1080</v>
      </c>
      <c r="K70" s="45"/>
      <c r="L70" s="51"/>
      <c r="M70" s="24"/>
      <c r="N70" s="24"/>
      <c r="P70" s="25"/>
      <c r="Q70" s="25"/>
    </row>
    <row r="71" spans="1:17" s="57" customFormat="1" ht="20.100000000000001" customHeight="1" x14ac:dyDescent="0.25">
      <c r="A71" s="23"/>
      <c r="B71" s="66"/>
      <c r="C71" s="3" t="s">
        <v>33</v>
      </c>
      <c r="D71" s="8">
        <v>64</v>
      </c>
      <c r="E71" s="9" t="s">
        <v>144</v>
      </c>
      <c r="F71" s="10">
        <v>1</v>
      </c>
      <c r="G71" s="92">
        <f t="shared" si="3"/>
        <v>360</v>
      </c>
      <c r="H71" s="185"/>
      <c r="I71" s="92">
        <f t="shared" si="4"/>
        <v>0</v>
      </c>
      <c r="J71" s="81">
        <f t="shared" si="5"/>
        <v>360</v>
      </c>
      <c r="K71" s="45"/>
      <c r="L71" s="51"/>
      <c r="M71" s="24"/>
      <c r="N71" s="24"/>
      <c r="P71" s="25"/>
      <c r="Q71" s="25"/>
    </row>
    <row r="72" spans="1:17" s="62" customFormat="1" ht="20.100000000000001" customHeight="1" x14ac:dyDescent="0.25">
      <c r="A72" s="13"/>
      <c r="B72" s="66"/>
      <c r="C72" s="3" t="s">
        <v>32</v>
      </c>
      <c r="D72" s="8">
        <v>65</v>
      </c>
      <c r="E72" s="9" t="s">
        <v>139</v>
      </c>
      <c r="F72" s="10">
        <v>2</v>
      </c>
      <c r="G72" s="92">
        <f t="shared" ref="G72:G103" si="6">SUM($I$1*F72)</f>
        <v>720</v>
      </c>
      <c r="H72" s="185"/>
      <c r="I72" s="92">
        <f t="shared" ref="I72:I103" si="7">SUM($I$2*F72)</f>
        <v>0</v>
      </c>
      <c r="J72" s="81">
        <f t="shared" ref="J72:J103" si="8">G72+H72+I72</f>
        <v>720</v>
      </c>
      <c r="K72" s="45"/>
      <c r="L72" s="49"/>
      <c r="M72" s="17"/>
      <c r="N72" s="17"/>
      <c r="P72" s="18"/>
      <c r="Q72" s="18"/>
    </row>
    <row r="73" spans="1:17" s="62" customFormat="1" ht="20.100000000000001" customHeight="1" x14ac:dyDescent="0.25">
      <c r="A73" s="34"/>
      <c r="B73" s="66" t="s">
        <v>33</v>
      </c>
      <c r="C73" s="3" t="s">
        <v>22</v>
      </c>
      <c r="D73" s="8">
        <v>66</v>
      </c>
      <c r="E73" s="26" t="s">
        <v>153</v>
      </c>
      <c r="F73" s="10">
        <v>1</v>
      </c>
      <c r="G73" s="92">
        <f t="shared" si="6"/>
        <v>360</v>
      </c>
      <c r="H73" s="185"/>
      <c r="I73" s="92">
        <f t="shared" si="7"/>
        <v>0</v>
      </c>
      <c r="J73" s="81">
        <f t="shared" si="8"/>
        <v>360</v>
      </c>
      <c r="K73" s="45" t="s">
        <v>156</v>
      </c>
      <c r="L73" s="39"/>
    </row>
    <row r="74" spans="1:17" s="62" customFormat="1" ht="20.100000000000001" customHeight="1" x14ac:dyDescent="0.25">
      <c r="A74" s="34"/>
      <c r="B74" s="66" t="s">
        <v>62</v>
      </c>
      <c r="C74" s="3" t="s">
        <v>53</v>
      </c>
      <c r="D74" s="8">
        <v>67</v>
      </c>
      <c r="E74" s="26" t="s">
        <v>154</v>
      </c>
      <c r="F74" s="10">
        <v>2</v>
      </c>
      <c r="G74" s="92">
        <f t="shared" si="6"/>
        <v>720</v>
      </c>
      <c r="H74" s="185"/>
      <c r="I74" s="92">
        <f t="shared" si="7"/>
        <v>0</v>
      </c>
      <c r="J74" s="81">
        <f t="shared" si="8"/>
        <v>720</v>
      </c>
      <c r="K74" s="45" t="s">
        <v>157</v>
      </c>
      <c r="L74" s="39"/>
    </row>
    <row r="75" spans="1:17" s="62" customFormat="1" ht="20.100000000000001" customHeight="1" x14ac:dyDescent="0.25">
      <c r="A75" s="34"/>
      <c r="B75" s="66" t="s">
        <v>63</v>
      </c>
      <c r="C75" s="3" t="s">
        <v>65</v>
      </c>
      <c r="D75" s="8">
        <v>68</v>
      </c>
      <c r="E75" s="26" t="s">
        <v>155</v>
      </c>
      <c r="F75" s="10">
        <v>2</v>
      </c>
      <c r="G75" s="92">
        <f t="shared" si="6"/>
        <v>720</v>
      </c>
      <c r="H75" s="185"/>
      <c r="I75" s="92">
        <f t="shared" si="7"/>
        <v>0</v>
      </c>
      <c r="J75" s="81">
        <f t="shared" si="8"/>
        <v>720</v>
      </c>
      <c r="K75" s="45" t="s">
        <v>158</v>
      </c>
      <c r="L75" s="39"/>
    </row>
    <row r="76" spans="1:17" s="62" customFormat="1" ht="20.100000000000001" customHeight="1" x14ac:dyDescent="0.25">
      <c r="A76" s="34"/>
      <c r="B76" s="66" t="s">
        <v>152</v>
      </c>
      <c r="C76" s="3" t="s">
        <v>161</v>
      </c>
      <c r="D76" s="8">
        <v>69</v>
      </c>
      <c r="E76" s="26" t="s">
        <v>162</v>
      </c>
      <c r="F76" s="10">
        <v>3</v>
      </c>
      <c r="G76" s="92">
        <f t="shared" si="6"/>
        <v>1080</v>
      </c>
      <c r="H76" s="185"/>
      <c r="I76" s="92">
        <f t="shared" si="7"/>
        <v>0</v>
      </c>
      <c r="J76" s="81">
        <f t="shared" si="8"/>
        <v>1080</v>
      </c>
      <c r="K76" s="45"/>
      <c r="L76" s="39"/>
    </row>
    <row r="77" spans="1:17" s="62" customFormat="1" ht="20.100000000000001" customHeight="1" x14ac:dyDescent="0.25">
      <c r="A77" s="34"/>
      <c r="B77" s="66" t="s">
        <v>32</v>
      </c>
      <c r="C77" s="3" t="s">
        <v>20</v>
      </c>
      <c r="D77" s="8">
        <v>70</v>
      </c>
      <c r="E77" s="26" t="s">
        <v>164</v>
      </c>
      <c r="F77" s="10">
        <v>1</v>
      </c>
      <c r="G77" s="92">
        <f t="shared" si="6"/>
        <v>360</v>
      </c>
      <c r="H77" s="185"/>
      <c r="I77" s="92">
        <f t="shared" si="7"/>
        <v>0</v>
      </c>
      <c r="J77" s="81">
        <f t="shared" si="8"/>
        <v>360</v>
      </c>
      <c r="K77" s="45"/>
      <c r="L77" s="39"/>
    </row>
    <row r="78" spans="1:17" s="62" customFormat="1" ht="20.100000000000001" customHeight="1" x14ac:dyDescent="0.25">
      <c r="A78" s="34"/>
      <c r="B78" s="66" t="s">
        <v>63</v>
      </c>
      <c r="C78" s="3" t="s">
        <v>65</v>
      </c>
      <c r="D78" s="8">
        <v>71</v>
      </c>
      <c r="E78" s="26" t="s">
        <v>165</v>
      </c>
      <c r="F78" s="10">
        <v>3</v>
      </c>
      <c r="G78" s="92">
        <f t="shared" si="6"/>
        <v>1080</v>
      </c>
      <c r="H78" s="185"/>
      <c r="I78" s="92">
        <f t="shared" si="7"/>
        <v>0</v>
      </c>
      <c r="J78" s="81">
        <f t="shared" si="8"/>
        <v>1080</v>
      </c>
      <c r="K78" s="45" t="s">
        <v>235</v>
      </c>
      <c r="L78" s="39"/>
    </row>
    <row r="79" spans="1:17" s="62" customFormat="1" ht="20.100000000000001" customHeight="1" x14ac:dyDescent="0.25">
      <c r="A79" s="34"/>
      <c r="B79" s="66" t="s">
        <v>63</v>
      </c>
      <c r="C79" s="3" t="s">
        <v>170</v>
      </c>
      <c r="D79" s="8">
        <v>72</v>
      </c>
      <c r="E79" s="9" t="s">
        <v>169</v>
      </c>
      <c r="F79" s="10">
        <v>2</v>
      </c>
      <c r="G79" s="92">
        <f t="shared" si="6"/>
        <v>720</v>
      </c>
      <c r="H79" s="185"/>
      <c r="I79" s="92">
        <f t="shared" si="7"/>
        <v>0</v>
      </c>
      <c r="J79" s="81">
        <f t="shared" si="8"/>
        <v>720</v>
      </c>
      <c r="K79" s="45"/>
      <c r="L79" s="39"/>
    </row>
    <row r="80" spans="1:17" s="62" customFormat="1" ht="20.100000000000001" customHeight="1" x14ac:dyDescent="0.25">
      <c r="A80" s="34"/>
      <c r="B80" s="66" t="s">
        <v>63</v>
      </c>
      <c r="C80" s="3" t="s">
        <v>170</v>
      </c>
      <c r="D80" s="8">
        <v>73</v>
      </c>
      <c r="E80" s="9" t="s">
        <v>171</v>
      </c>
      <c r="F80" s="10">
        <v>0</v>
      </c>
      <c r="G80" s="92">
        <f t="shared" si="6"/>
        <v>0</v>
      </c>
      <c r="H80" s="185"/>
      <c r="I80" s="92">
        <f t="shared" si="7"/>
        <v>0</v>
      </c>
      <c r="J80" s="81">
        <f t="shared" si="8"/>
        <v>0</v>
      </c>
      <c r="K80" s="45" t="s">
        <v>172</v>
      </c>
      <c r="L80" s="39"/>
    </row>
    <row r="81" spans="1:17" s="62" customFormat="1" ht="20.100000000000001" customHeight="1" x14ac:dyDescent="0.25">
      <c r="A81" s="13"/>
      <c r="B81" s="66" t="s">
        <v>33</v>
      </c>
      <c r="C81" s="66" t="s">
        <v>174</v>
      </c>
      <c r="D81" s="8">
        <v>74</v>
      </c>
      <c r="E81" s="14" t="s">
        <v>173</v>
      </c>
      <c r="F81" s="11">
        <v>3</v>
      </c>
      <c r="G81" s="92">
        <f t="shared" si="6"/>
        <v>1080</v>
      </c>
      <c r="H81" s="185"/>
      <c r="I81" s="92">
        <f t="shared" si="7"/>
        <v>0</v>
      </c>
      <c r="J81" s="81">
        <f t="shared" si="8"/>
        <v>1080</v>
      </c>
      <c r="K81" s="45"/>
      <c r="L81" s="48"/>
      <c r="M81" s="15"/>
      <c r="N81" s="15"/>
      <c r="P81" s="16"/>
      <c r="Q81" s="16"/>
    </row>
    <row r="82" spans="1:17" s="62" customFormat="1" ht="20.100000000000001" customHeight="1" x14ac:dyDescent="0.25">
      <c r="A82" s="13"/>
      <c r="B82" s="66" t="s">
        <v>33</v>
      </c>
      <c r="C82" s="66" t="s">
        <v>174</v>
      </c>
      <c r="D82" s="8">
        <v>75</v>
      </c>
      <c r="E82" s="14" t="s">
        <v>175</v>
      </c>
      <c r="F82" s="11">
        <v>0</v>
      </c>
      <c r="G82" s="92">
        <f t="shared" si="6"/>
        <v>0</v>
      </c>
      <c r="H82" s="185"/>
      <c r="I82" s="92">
        <f t="shared" si="7"/>
        <v>0</v>
      </c>
      <c r="J82" s="81">
        <f t="shared" si="8"/>
        <v>0</v>
      </c>
      <c r="K82" s="45" t="s">
        <v>173</v>
      </c>
      <c r="L82" s="48"/>
      <c r="M82" s="15"/>
      <c r="N82" s="15"/>
      <c r="P82" s="16"/>
      <c r="Q82" s="16"/>
    </row>
    <row r="83" spans="1:17" s="62" customFormat="1" ht="20.100000000000001" customHeight="1" x14ac:dyDescent="0.25">
      <c r="A83" s="13"/>
      <c r="B83" s="66" t="s">
        <v>33</v>
      </c>
      <c r="C83" s="66" t="s">
        <v>174</v>
      </c>
      <c r="D83" s="8">
        <v>76</v>
      </c>
      <c r="E83" s="14" t="s">
        <v>176</v>
      </c>
      <c r="F83" s="11">
        <v>0</v>
      </c>
      <c r="G83" s="92">
        <f t="shared" si="6"/>
        <v>0</v>
      </c>
      <c r="H83" s="185"/>
      <c r="I83" s="92">
        <f t="shared" si="7"/>
        <v>0</v>
      </c>
      <c r="J83" s="81">
        <f t="shared" si="8"/>
        <v>0</v>
      </c>
      <c r="K83" s="45" t="s">
        <v>173</v>
      </c>
      <c r="L83" s="48"/>
      <c r="M83" s="15"/>
      <c r="N83" s="15"/>
      <c r="P83" s="16"/>
      <c r="Q83" s="16"/>
    </row>
    <row r="84" spans="1:17" s="62" customFormat="1" ht="20.100000000000001" customHeight="1" x14ac:dyDescent="0.25">
      <c r="A84" s="13"/>
      <c r="B84" s="66" t="s">
        <v>32</v>
      </c>
      <c r="C84" s="66" t="s">
        <v>12</v>
      </c>
      <c r="D84" s="8">
        <v>77</v>
      </c>
      <c r="E84" s="14" t="s">
        <v>177</v>
      </c>
      <c r="F84" s="11">
        <v>2</v>
      </c>
      <c r="G84" s="92">
        <f t="shared" si="6"/>
        <v>720</v>
      </c>
      <c r="H84" s="185"/>
      <c r="I84" s="92">
        <f t="shared" si="7"/>
        <v>0</v>
      </c>
      <c r="J84" s="81">
        <f t="shared" si="8"/>
        <v>720</v>
      </c>
      <c r="K84" s="45"/>
      <c r="L84" s="48"/>
      <c r="M84" s="15"/>
      <c r="N84" s="15"/>
      <c r="P84" s="16"/>
      <c r="Q84" s="16"/>
    </row>
    <row r="85" spans="1:17" s="62" customFormat="1" ht="20.100000000000001" customHeight="1" x14ac:dyDescent="0.25">
      <c r="A85" s="13"/>
      <c r="B85" s="66" t="s">
        <v>32</v>
      </c>
      <c r="C85" s="66" t="s">
        <v>12</v>
      </c>
      <c r="D85" s="8">
        <v>78</v>
      </c>
      <c r="E85" s="14" t="s">
        <v>178</v>
      </c>
      <c r="F85" s="11">
        <v>0</v>
      </c>
      <c r="G85" s="92">
        <f t="shared" si="6"/>
        <v>0</v>
      </c>
      <c r="H85" s="185"/>
      <c r="I85" s="92">
        <f t="shared" si="7"/>
        <v>0</v>
      </c>
      <c r="J85" s="81">
        <f t="shared" si="8"/>
        <v>0</v>
      </c>
      <c r="K85" s="45" t="s">
        <v>177</v>
      </c>
      <c r="L85" s="48"/>
      <c r="M85" s="15"/>
      <c r="N85" s="15"/>
      <c r="P85" s="16"/>
      <c r="Q85" s="16"/>
    </row>
    <row r="86" spans="1:17" s="62" customFormat="1" ht="20.100000000000001" customHeight="1" x14ac:dyDescent="0.25">
      <c r="A86" s="13"/>
      <c r="B86" s="66" t="s">
        <v>152</v>
      </c>
      <c r="C86" s="66" t="s">
        <v>166</v>
      </c>
      <c r="D86" s="8">
        <v>79</v>
      </c>
      <c r="E86" s="14" t="s">
        <v>179</v>
      </c>
      <c r="F86" s="11">
        <v>3</v>
      </c>
      <c r="G86" s="92">
        <f t="shared" si="6"/>
        <v>1080</v>
      </c>
      <c r="H86" s="185"/>
      <c r="I86" s="92">
        <f t="shared" si="7"/>
        <v>0</v>
      </c>
      <c r="J86" s="81">
        <f t="shared" si="8"/>
        <v>1080</v>
      </c>
      <c r="K86" s="45"/>
      <c r="L86" s="48"/>
      <c r="M86" s="15"/>
      <c r="N86" s="15"/>
      <c r="P86" s="16"/>
      <c r="Q86" s="16"/>
    </row>
    <row r="87" spans="1:17" s="62" customFormat="1" ht="20.100000000000001" customHeight="1" x14ac:dyDescent="0.25">
      <c r="A87" s="13"/>
      <c r="B87" s="66" t="s">
        <v>152</v>
      </c>
      <c r="C87" s="66" t="s">
        <v>166</v>
      </c>
      <c r="D87" s="8">
        <v>80</v>
      </c>
      <c r="E87" s="14" t="s">
        <v>180</v>
      </c>
      <c r="F87" s="11">
        <v>0</v>
      </c>
      <c r="G87" s="92">
        <f t="shared" si="6"/>
        <v>0</v>
      </c>
      <c r="H87" s="185"/>
      <c r="I87" s="92">
        <f t="shared" si="7"/>
        <v>0</v>
      </c>
      <c r="J87" s="81">
        <f t="shared" si="8"/>
        <v>0</v>
      </c>
      <c r="K87" s="45" t="s">
        <v>179</v>
      </c>
      <c r="L87" s="48"/>
      <c r="M87" s="15"/>
      <c r="N87" s="15"/>
      <c r="P87" s="16"/>
      <c r="Q87" s="16"/>
    </row>
    <row r="88" spans="1:17" s="62" customFormat="1" ht="20.100000000000001" customHeight="1" x14ac:dyDescent="0.25">
      <c r="A88" s="13"/>
      <c r="B88" s="66" t="s">
        <v>152</v>
      </c>
      <c r="C88" s="66" t="s">
        <v>166</v>
      </c>
      <c r="D88" s="8">
        <v>81</v>
      </c>
      <c r="E88" s="14" t="s">
        <v>181</v>
      </c>
      <c r="F88" s="11">
        <v>0</v>
      </c>
      <c r="G88" s="92">
        <f t="shared" si="6"/>
        <v>0</v>
      </c>
      <c r="H88" s="185"/>
      <c r="I88" s="92">
        <f t="shared" si="7"/>
        <v>0</v>
      </c>
      <c r="J88" s="81">
        <f t="shared" si="8"/>
        <v>0</v>
      </c>
      <c r="K88" s="45" t="s">
        <v>179</v>
      </c>
      <c r="L88" s="48"/>
      <c r="M88" s="15"/>
      <c r="N88" s="15"/>
      <c r="P88" s="16"/>
      <c r="Q88" s="16"/>
    </row>
    <row r="89" spans="1:17" s="62" customFormat="1" ht="20.100000000000001" customHeight="1" x14ac:dyDescent="0.25">
      <c r="A89" s="13"/>
      <c r="B89" s="66" t="s">
        <v>33</v>
      </c>
      <c r="C89" s="66" t="s">
        <v>52</v>
      </c>
      <c r="D89" s="8">
        <v>82</v>
      </c>
      <c r="E89" s="14" t="s">
        <v>182</v>
      </c>
      <c r="F89" s="11">
        <v>1</v>
      </c>
      <c r="G89" s="92">
        <f t="shared" si="6"/>
        <v>360</v>
      </c>
      <c r="H89" s="185"/>
      <c r="I89" s="92">
        <f t="shared" si="7"/>
        <v>0</v>
      </c>
      <c r="J89" s="81">
        <f t="shared" si="8"/>
        <v>360</v>
      </c>
      <c r="K89" s="45" t="s">
        <v>185</v>
      </c>
      <c r="L89" s="48"/>
      <c r="M89" s="15"/>
      <c r="N89" s="15"/>
      <c r="P89" s="16"/>
      <c r="Q89" s="16"/>
    </row>
    <row r="90" spans="1:17" s="62" customFormat="1" ht="20.100000000000001" customHeight="1" x14ac:dyDescent="0.25">
      <c r="A90" s="13"/>
      <c r="B90" s="66" t="s">
        <v>33</v>
      </c>
      <c r="C90" s="66" t="s">
        <v>186</v>
      </c>
      <c r="D90" s="8">
        <v>83</v>
      </c>
      <c r="E90" s="14" t="s">
        <v>184</v>
      </c>
      <c r="F90" s="11">
        <v>1</v>
      </c>
      <c r="G90" s="92">
        <f t="shared" si="6"/>
        <v>360</v>
      </c>
      <c r="H90" s="185"/>
      <c r="I90" s="92">
        <f t="shared" si="7"/>
        <v>0</v>
      </c>
      <c r="J90" s="81">
        <f t="shared" si="8"/>
        <v>360</v>
      </c>
      <c r="K90" s="45" t="s">
        <v>185</v>
      </c>
      <c r="L90" s="48"/>
      <c r="M90" s="15"/>
      <c r="N90" s="15"/>
      <c r="P90" s="16"/>
      <c r="Q90" s="16"/>
    </row>
    <row r="91" spans="1:17" s="62" customFormat="1" ht="20.100000000000001" customHeight="1" x14ac:dyDescent="0.25">
      <c r="A91" s="13"/>
      <c r="B91" s="66" t="s">
        <v>32</v>
      </c>
      <c r="C91" s="66" t="s">
        <v>39</v>
      </c>
      <c r="D91" s="8">
        <v>84</v>
      </c>
      <c r="E91" s="14" t="s">
        <v>183</v>
      </c>
      <c r="F91" s="11">
        <v>2</v>
      </c>
      <c r="G91" s="92">
        <f t="shared" si="6"/>
        <v>720</v>
      </c>
      <c r="H91" s="185"/>
      <c r="I91" s="92">
        <f t="shared" si="7"/>
        <v>0</v>
      </c>
      <c r="J91" s="81">
        <f t="shared" si="8"/>
        <v>720</v>
      </c>
      <c r="K91" s="45" t="s">
        <v>210</v>
      </c>
      <c r="L91" s="48"/>
      <c r="M91" s="15"/>
      <c r="N91" s="15"/>
      <c r="P91" s="16"/>
      <c r="Q91" s="16"/>
    </row>
    <row r="92" spans="1:17" s="62" customFormat="1" ht="20.100000000000001" customHeight="1" x14ac:dyDescent="0.25">
      <c r="A92" s="13"/>
      <c r="B92" s="2" t="s">
        <v>31</v>
      </c>
      <c r="C92" s="2" t="s">
        <v>190</v>
      </c>
      <c r="D92" s="8">
        <v>85</v>
      </c>
      <c r="E92" s="14" t="s">
        <v>189</v>
      </c>
      <c r="F92" s="11">
        <v>3</v>
      </c>
      <c r="G92" s="92">
        <f t="shared" si="6"/>
        <v>1080</v>
      </c>
      <c r="H92" s="185"/>
      <c r="I92" s="92">
        <f t="shared" si="7"/>
        <v>0</v>
      </c>
      <c r="J92" s="81">
        <f t="shared" si="8"/>
        <v>1080</v>
      </c>
      <c r="K92" s="45" t="s">
        <v>193</v>
      </c>
      <c r="L92" s="48"/>
      <c r="M92" s="15"/>
      <c r="N92" s="15"/>
      <c r="P92" s="16"/>
      <c r="Q92" s="16"/>
    </row>
    <row r="93" spans="1:17" s="62" customFormat="1" ht="20.100000000000001" customHeight="1" x14ac:dyDescent="0.25">
      <c r="A93" s="13"/>
      <c r="B93" s="66" t="s">
        <v>32</v>
      </c>
      <c r="C93" s="66" t="s">
        <v>192</v>
      </c>
      <c r="D93" s="8">
        <v>86</v>
      </c>
      <c r="E93" s="14" t="s">
        <v>191</v>
      </c>
      <c r="F93" s="11">
        <v>1</v>
      </c>
      <c r="G93" s="92">
        <f t="shared" si="6"/>
        <v>360</v>
      </c>
      <c r="H93" s="185"/>
      <c r="I93" s="92">
        <f t="shared" si="7"/>
        <v>0</v>
      </c>
      <c r="J93" s="81">
        <f t="shared" si="8"/>
        <v>360</v>
      </c>
      <c r="K93" s="45" t="s">
        <v>193</v>
      </c>
      <c r="L93" s="48"/>
      <c r="M93" s="15"/>
      <c r="N93" s="15"/>
      <c r="P93" s="16"/>
      <c r="Q93" s="16"/>
    </row>
    <row r="94" spans="1:17" s="62" customFormat="1" ht="20.100000000000001" customHeight="1" x14ac:dyDescent="0.25">
      <c r="A94" s="13"/>
      <c r="B94" s="66" t="s">
        <v>63</v>
      </c>
      <c r="C94" s="66" t="s">
        <v>194</v>
      </c>
      <c r="D94" s="8">
        <v>87</v>
      </c>
      <c r="E94" s="14" t="s">
        <v>196</v>
      </c>
      <c r="F94" s="11">
        <v>2</v>
      </c>
      <c r="G94" s="92">
        <f t="shared" si="6"/>
        <v>720</v>
      </c>
      <c r="H94" s="185"/>
      <c r="I94" s="92">
        <f t="shared" si="7"/>
        <v>0</v>
      </c>
      <c r="J94" s="81">
        <f t="shared" si="8"/>
        <v>720</v>
      </c>
      <c r="K94" s="45" t="s">
        <v>234</v>
      </c>
      <c r="L94" s="48"/>
      <c r="M94" s="15"/>
      <c r="N94" s="15"/>
      <c r="P94" s="16"/>
      <c r="Q94" s="16"/>
    </row>
    <row r="95" spans="1:17" s="62" customFormat="1" ht="20.100000000000001" customHeight="1" x14ac:dyDescent="0.25">
      <c r="A95" s="13"/>
      <c r="B95" s="34" t="s">
        <v>63</v>
      </c>
      <c r="C95" s="2" t="s">
        <v>194</v>
      </c>
      <c r="D95" s="8">
        <v>88</v>
      </c>
      <c r="E95" s="14" t="s">
        <v>195</v>
      </c>
      <c r="F95" s="11">
        <v>0</v>
      </c>
      <c r="G95" s="92">
        <f t="shared" si="6"/>
        <v>0</v>
      </c>
      <c r="H95" s="185"/>
      <c r="I95" s="92">
        <f t="shared" si="7"/>
        <v>0</v>
      </c>
      <c r="J95" s="81">
        <f t="shared" si="8"/>
        <v>0</v>
      </c>
      <c r="K95" s="47" t="s">
        <v>197</v>
      </c>
      <c r="L95" s="39"/>
    </row>
    <row r="96" spans="1:17" s="62" customFormat="1" ht="20.100000000000001" customHeight="1" x14ac:dyDescent="0.25">
      <c r="A96" s="13"/>
      <c r="B96" s="34" t="s">
        <v>31</v>
      </c>
      <c r="C96" s="2" t="s">
        <v>217</v>
      </c>
      <c r="D96" s="8">
        <v>89</v>
      </c>
      <c r="E96" s="2" t="s">
        <v>218</v>
      </c>
      <c r="F96" s="11">
        <v>0</v>
      </c>
      <c r="G96" s="92">
        <f t="shared" si="6"/>
        <v>0</v>
      </c>
      <c r="H96" s="185"/>
      <c r="I96" s="92">
        <f t="shared" si="7"/>
        <v>0</v>
      </c>
      <c r="J96" s="81">
        <f t="shared" si="8"/>
        <v>0</v>
      </c>
      <c r="K96" s="45" t="s">
        <v>219</v>
      </c>
      <c r="L96" s="39"/>
    </row>
    <row r="97" spans="1:12" s="62" customFormat="1" ht="20.100000000000001" customHeight="1" x14ac:dyDescent="0.25">
      <c r="A97" s="13"/>
      <c r="B97" s="34" t="s">
        <v>32</v>
      </c>
      <c r="C97" s="2" t="s">
        <v>209</v>
      </c>
      <c r="D97" s="8">
        <v>90</v>
      </c>
      <c r="E97" s="2" t="s">
        <v>210</v>
      </c>
      <c r="F97" s="11">
        <v>0</v>
      </c>
      <c r="G97" s="92">
        <f t="shared" si="6"/>
        <v>0</v>
      </c>
      <c r="H97" s="185"/>
      <c r="I97" s="92">
        <f t="shared" si="7"/>
        <v>0</v>
      </c>
      <c r="J97" s="81">
        <f t="shared" si="8"/>
        <v>0</v>
      </c>
      <c r="K97" s="45" t="s">
        <v>220</v>
      </c>
      <c r="L97" s="39"/>
    </row>
    <row r="98" spans="1:12" s="62" customFormat="1" ht="20.100000000000001" customHeight="1" x14ac:dyDescent="0.25">
      <c r="A98" s="13"/>
      <c r="B98" s="34" t="s">
        <v>32</v>
      </c>
      <c r="C98" s="2" t="s">
        <v>206</v>
      </c>
      <c r="D98" s="8">
        <v>91</v>
      </c>
      <c r="E98" s="2" t="s">
        <v>208</v>
      </c>
      <c r="F98" s="11">
        <v>0</v>
      </c>
      <c r="G98" s="92">
        <f t="shared" si="6"/>
        <v>0</v>
      </c>
      <c r="H98" s="185"/>
      <c r="I98" s="92">
        <f t="shared" si="7"/>
        <v>0</v>
      </c>
      <c r="J98" s="81">
        <f t="shared" si="8"/>
        <v>0</v>
      </c>
      <c r="K98" s="45" t="s">
        <v>225</v>
      </c>
      <c r="L98" s="39"/>
    </row>
    <row r="99" spans="1:12" s="62" customFormat="1" ht="20.100000000000001" customHeight="1" x14ac:dyDescent="0.25">
      <c r="A99" s="13"/>
      <c r="B99" s="34" t="s">
        <v>32</v>
      </c>
      <c r="C99" s="2" t="s">
        <v>206</v>
      </c>
      <c r="D99" s="8">
        <v>92</v>
      </c>
      <c r="E99" s="2" t="s">
        <v>207</v>
      </c>
      <c r="F99" s="11">
        <v>0</v>
      </c>
      <c r="G99" s="92">
        <f t="shared" si="6"/>
        <v>0</v>
      </c>
      <c r="H99" s="185"/>
      <c r="I99" s="92">
        <f t="shared" si="7"/>
        <v>0</v>
      </c>
      <c r="J99" s="81">
        <f t="shared" si="8"/>
        <v>0</v>
      </c>
      <c r="K99" s="45" t="s">
        <v>226</v>
      </c>
      <c r="L99" s="39"/>
    </row>
    <row r="100" spans="1:12" s="62" customFormat="1" ht="20.100000000000001" customHeight="1" x14ac:dyDescent="0.25">
      <c r="A100" s="13"/>
      <c r="B100" s="34" t="s">
        <v>33</v>
      </c>
      <c r="C100" s="2" t="s">
        <v>215</v>
      </c>
      <c r="D100" s="8">
        <v>93</v>
      </c>
      <c r="E100" s="2" t="s">
        <v>216</v>
      </c>
      <c r="F100" s="11">
        <v>0</v>
      </c>
      <c r="G100" s="92">
        <f t="shared" si="6"/>
        <v>0</v>
      </c>
      <c r="H100" s="185"/>
      <c r="I100" s="92">
        <f t="shared" si="7"/>
        <v>0</v>
      </c>
      <c r="J100" s="81">
        <f t="shared" si="8"/>
        <v>0</v>
      </c>
      <c r="K100" s="45" t="s">
        <v>221</v>
      </c>
      <c r="L100" s="39"/>
    </row>
    <row r="101" spans="1:12" s="62" customFormat="1" ht="20.100000000000001" customHeight="1" x14ac:dyDescent="0.25">
      <c r="A101" s="13"/>
      <c r="B101" s="34" t="s">
        <v>33</v>
      </c>
      <c r="C101" s="2" t="s">
        <v>213</v>
      </c>
      <c r="D101" s="8">
        <v>94</v>
      </c>
      <c r="E101" s="2" t="s">
        <v>214</v>
      </c>
      <c r="F101" s="11">
        <v>0</v>
      </c>
      <c r="G101" s="92">
        <f t="shared" si="6"/>
        <v>0</v>
      </c>
      <c r="H101" s="185"/>
      <c r="I101" s="92">
        <f t="shared" si="7"/>
        <v>0</v>
      </c>
      <c r="J101" s="81">
        <f t="shared" si="8"/>
        <v>0</v>
      </c>
      <c r="K101" s="45" t="s">
        <v>227</v>
      </c>
      <c r="L101" s="39"/>
    </row>
    <row r="102" spans="1:12" s="62" customFormat="1" ht="20.100000000000001" customHeight="1" x14ac:dyDescent="0.25">
      <c r="A102" s="13"/>
      <c r="B102" s="34" t="s">
        <v>33</v>
      </c>
      <c r="C102" s="2" t="s">
        <v>211</v>
      </c>
      <c r="D102" s="8">
        <v>95</v>
      </c>
      <c r="E102" s="2" t="s">
        <v>212</v>
      </c>
      <c r="F102" s="11">
        <v>0</v>
      </c>
      <c r="G102" s="92">
        <f t="shared" si="6"/>
        <v>0</v>
      </c>
      <c r="H102" s="185"/>
      <c r="I102" s="92">
        <f t="shared" si="7"/>
        <v>0</v>
      </c>
      <c r="J102" s="81">
        <f t="shared" si="8"/>
        <v>0</v>
      </c>
      <c r="K102" s="45" t="s">
        <v>222</v>
      </c>
      <c r="L102" s="39"/>
    </row>
    <row r="103" spans="1:12" s="62" customFormat="1" ht="20.100000000000001" customHeight="1" x14ac:dyDescent="0.25">
      <c r="A103" s="13"/>
      <c r="B103" s="34" t="s">
        <v>63</v>
      </c>
      <c r="C103" s="2" t="s">
        <v>204</v>
      </c>
      <c r="D103" s="8">
        <v>96</v>
      </c>
      <c r="E103" s="2" t="s">
        <v>205</v>
      </c>
      <c r="F103" s="11">
        <v>0</v>
      </c>
      <c r="G103" s="92">
        <f t="shared" si="6"/>
        <v>0</v>
      </c>
      <c r="H103" s="185"/>
      <c r="I103" s="92">
        <f t="shared" si="7"/>
        <v>0</v>
      </c>
      <c r="J103" s="81">
        <f t="shared" si="8"/>
        <v>0</v>
      </c>
      <c r="K103" s="45" t="s">
        <v>223</v>
      </c>
      <c r="L103" s="39"/>
    </row>
    <row r="104" spans="1:12" s="62" customFormat="1" ht="20.100000000000001" customHeight="1" x14ac:dyDescent="0.25">
      <c r="A104" s="13"/>
      <c r="B104" s="34" t="s">
        <v>63</v>
      </c>
      <c r="C104" s="2" t="s">
        <v>201</v>
      </c>
      <c r="D104" s="8">
        <v>97</v>
      </c>
      <c r="E104" s="2" t="s">
        <v>203</v>
      </c>
      <c r="F104" s="11">
        <v>0</v>
      </c>
      <c r="G104" s="92">
        <f t="shared" ref="G104:G135" si="9">SUM($I$1*F104)</f>
        <v>0</v>
      </c>
      <c r="H104" s="185"/>
      <c r="I104" s="92">
        <f t="shared" ref="I104:I135" si="10">SUM($I$2*F104)</f>
        <v>0</v>
      </c>
      <c r="J104" s="81">
        <f t="shared" ref="J104:J135" si="11">G104+H104+I104</f>
        <v>0</v>
      </c>
      <c r="K104" s="45" t="s">
        <v>228</v>
      </c>
      <c r="L104" s="39"/>
    </row>
    <row r="105" spans="1:12" s="62" customFormat="1" ht="20.100000000000001" customHeight="1" x14ac:dyDescent="0.25">
      <c r="A105" s="13"/>
      <c r="B105" s="34" t="s">
        <v>63</v>
      </c>
      <c r="C105" s="2" t="s">
        <v>201</v>
      </c>
      <c r="D105" s="8">
        <v>98</v>
      </c>
      <c r="E105" s="2" t="s">
        <v>202</v>
      </c>
      <c r="F105" s="11">
        <v>0</v>
      </c>
      <c r="G105" s="92">
        <f t="shared" si="9"/>
        <v>0</v>
      </c>
      <c r="H105" s="185"/>
      <c r="I105" s="92">
        <f t="shared" si="10"/>
        <v>0</v>
      </c>
      <c r="J105" s="81">
        <f t="shared" si="11"/>
        <v>0</v>
      </c>
      <c r="K105" s="45" t="s">
        <v>229</v>
      </c>
      <c r="L105" s="39"/>
    </row>
    <row r="106" spans="1:12" s="62" customFormat="1" ht="20.100000000000001" customHeight="1" x14ac:dyDescent="0.25">
      <c r="A106" s="13"/>
      <c r="B106" s="34" t="s">
        <v>63</v>
      </c>
      <c r="C106" s="2" t="s">
        <v>198</v>
      </c>
      <c r="D106" s="8">
        <v>99</v>
      </c>
      <c r="E106" s="2" t="s">
        <v>200</v>
      </c>
      <c r="F106" s="11">
        <v>0</v>
      </c>
      <c r="G106" s="92">
        <f t="shared" si="9"/>
        <v>0</v>
      </c>
      <c r="H106" s="185"/>
      <c r="I106" s="92">
        <f t="shared" si="10"/>
        <v>0</v>
      </c>
      <c r="J106" s="81">
        <f t="shared" si="11"/>
        <v>0</v>
      </c>
      <c r="K106" s="45" t="s">
        <v>224</v>
      </c>
      <c r="L106" s="39"/>
    </row>
    <row r="107" spans="1:12" s="62" customFormat="1" ht="20.100000000000001" customHeight="1" x14ac:dyDescent="0.25">
      <c r="A107" s="13"/>
      <c r="B107" s="34" t="s">
        <v>63</v>
      </c>
      <c r="C107" s="2" t="s">
        <v>198</v>
      </c>
      <c r="D107" s="8">
        <v>100</v>
      </c>
      <c r="E107" s="2" t="s">
        <v>199</v>
      </c>
      <c r="F107" s="11">
        <v>0</v>
      </c>
      <c r="G107" s="92">
        <f t="shared" si="9"/>
        <v>0</v>
      </c>
      <c r="H107" s="185"/>
      <c r="I107" s="92">
        <f t="shared" si="10"/>
        <v>0</v>
      </c>
      <c r="J107" s="81">
        <f t="shared" si="11"/>
        <v>0</v>
      </c>
      <c r="K107" s="45" t="s">
        <v>230</v>
      </c>
      <c r="L107" s="39"/>
    </row>
    <row r="108" spans="1:12" s="62" customFormat="1" ht="20.100000000000001" customHeight="1" x14ac:dyDescent="0.25">
      <c r="A108" s="13"/>
      <c r="B108" s="34" t="s">
        <v>33</v>
      </c>
      <c r="C108" s="2" t="s">
        <v>237</v>
      </c>
      <c r="D108" s="8">
        <v>101</v>
      </c>
      <c r="E108" s="9" t="s">
        <v>236</v>
      </c>
      <c r="F108" s="11">
        <v>2</v>
      </c>
      <c r="G108" s="92">
        <f t="shared" si="9"/>
        <v>720</v>
      </c>
      <c r="H108" s="185"/>
      <c r="I108" s="92">
        <f t="shared" si="10"/>
        <v>0</v>
      </c>
      <c r="J108" s="81">
        <f t="shared" si="11"/>
        <v>720</v>
      </c>
      <c r="K108" s="45"/>
      <c r="L108" s="39"/>
    </row>
    <row r="109" spans="1:12" s="62" customFormat="1" ht="20.100000000000001" customHeight="1" x14ac:dyDescent="0.25">
      <c r="A109" s="13"/>
      <c r="B109" s="34" t="s">
        <v>33</v>
      </c>
      <c r="C109" s="2" t="s">
        <v>237</v>
      </c>
      <c r="D109" s="8">
        <v>102</v>
      </c>
      <c r="E109" s="9" t="s">
        <v>238</v>
      </c>
      <c r="F109" s="11">
        <v>0</v>
      </c>
      <c r="G109" s="92">
        <f t="shared" si="9"/>
        <v>0</v>
      </c>
      <c r="H109" s="185"/>
      <c r="I109" s="92">
        <f t="shared" si="10"/>
        <v>0</v>
      </c>
      <c r="J109" s="81">
        <f t="shared" si="11"/>
        <v>0</v>
      </c>
      <c r="K109" s="54" t="s">
        <v>239</v>
      </c>
      <c r="L109" s="39"/>
    </row>
    <row r="110" spans="1:12" s="62" customFormat="1" ht="20.100000000000001" customHeight="1" x14ac:dyDescent="0.25">
      <c r="A110" s="13"/>
      <c r="B110" s="34" t="s">
        <v>31</v>
      </c>
      <c r="C110" s="34" t="s">
        <v>240</v>
      </c>
      <c r="D110" s="8">
        <v>103</v>
      </c>
      <c r="E110" s="9" t="s">
        <v>243</v>
      </c>
      <c r="F110" s="11">
        <v>0</v>
      </c>
      <c r="G110" s="92">
        <f t="shared" si="9"/>
        <v>0</v>
      </c>
      <c r="H110" s="185"/>
      <c r="I110" s="92">
        <f t="shared" si="10"/>
        <v>0</v>
      </c>
      <c r="J110" s="81">
        <f t="shared" si="11"/>
        <v>0</v>
      </c>
      <c r="K110" s="45" t="s">
        <v>244</v>
      </c>
      <c r="L110" s="39"/>
    </row>
    <row r="111" spans="1:12" s="62" customFormat="1" ht="20.100000000000001" customHeight="1" x14ac:dyDescent="0.25">
      <c r="A111" s="13"/>
      <c r="B111" s="34" t="s">
        <v>31</v>
      </c>
      <c r="C111" s="34" t="s">
        <v>240</v>
      </c>
      <c r="D111" s="8">
        <v>104</v>
      </c>
      <c r="E111" s="9" t="s">
        <v>242</v>
      </c>
      <c r="F111" s="11">
        <v>0</v>
      </c>
      <c r="G111" s="92">
        <f t="shared" si="9"/>
        <v>0</v>
      </c>
      <c r="H111" s="185"/>
      <c r="I111" s="92">
        <f t="shared" si="10"/>
        <v>0</v>
      </c>
      <c r="J111" s="81">
        <f t="shared" si="11"/>
        <v>0</v>
      </c>
      <c r="K111" s="45" t="s">
        <v>245</v>
      </c>
      <c r="L111" s="39"/>
    </row>
    <row r="112" spans="1:12" s="62" customFormat="1" ht="20.100000000000001" customHeight="1" x14ac:dyDescent="0.25">
      <c r="A112" s="13"/>
      <c r="B112" s="34" t="s">
        <v>31</v>
      </c>
      <c r="C112" s="34" t="s">
        <v>240</v>
      </c>
      <c r="D112" s="8">
        <v>105</v>
      </c>
      <c r="E112" s="9" t="s">
        <v>241</v>
      </c>
      <c r="F112" s="11">
        <v>0</v>
      </c>
      <c r="G112" s="92">
        <f t="shared" si="9"/>
        <v>0</v>
      </c>
      <c r="H112" s="185"/>
      <c r="I112" s="92">
        <f t="shared" si="10"/>
        <v>0</v>
      </c>
      <c r="J112" s="81">
        <f t="shared" si="11"/>
        <v>0</v>
      </c>
      <c r="K112" s="45" t="s">
        <v>246</v>
      </c>
      <c r="L112" s="39"/>
    </row>
    <row r="113" spans="1:12" s="62" customFormat="1" ht="20.100000000000001" customHeight="1" x14ac:dyDescent="0.25">
      <c r="A113" s="13"/>
      <c r="B113" s="34" t="s">
        <v>62</v>
      </c>
      <c r="C113" s="2" t="s">
        <v>248</v>
      </c>
      <c r="D113" s="8">
        <v>106</v>
      </c>
      <c r="E113" s="2" t="s">
        <v>247</v>
      </c>
      <c r="F113" s="10">
        <v>1</v>
      </c>
      <c r="G113" s="92">
        <f t="shared" si="9"/>
        <v>360</v>
      </c>
      <c r="H113" s="185"/>
      <c r="I113" s="92">
        <f t="shared" si="10"/>
        <v>0</v>
      </c>
      <c r="J113" s="81">
        <f t="shared" si="11"/>
        <v>360</v>
      </c>
      <c r="K113" s="45"/>
      <c r="L113" s="39"/>
    </row>
    <row r="114" spans="1:12" s="62" customFormat="1" ht="20.100000000000001" customHeight="1" x14ac:dyDescent="0.25">
      <c r="A114" s="13"/>
      <c r="B114" s="34" t="s">
        <v>31</v>
      </c>
      <c r="C114" s="2" t="s">
        <v>250</v>
      </c>
      <c r="D114" s="8">
        <v>107</v>
      </c>
      <c r="E114" s="9" t="s">
        <v>249</v>
      </c>
      <c r="F114" s="11">
        <v>2</v>
      </c>
      <c r="G114" s="92">
        <f t="shared" si="9"/>
        <v>720</v>
      </c>
      <c r="H114" s="185"/>
      <c r="I114" s="92">
        <f t="shared" si="10"/>
        <v>0</v>
      </c>
      <c r="J114" s="81">
        <f t="shared" si="11"/>
        <v>720</v>
      </c>
      <c r="K114" s="45"/>
      <c r="L114" s="39"/>
    </row>
    <row r="115" spans="1:12" s="62" customFormat="1" ht="20.100000000000001" customHeight="1" x14ac:dyDescent="0.25">
      <c r="A115" s="13"/>
      <c r="B115" s="34" t="s">
        <v>31</v>
      </c>
      <c r="C115" s="2" t="s">
        <v>250</v>
      </c>
      <c r="D115" s="8">
        <v>108</v>
      </c>
      <c r="E115" s="9" t="s">
        <v>251</v>
      </c>
      <c r="F115" s="11">
        <v>0</v>
      </c>
      <c r="G115" s="92">
        <f t="shared" si="9"/>
        <v>0</v>
      </c>
      <c r="H115" s="185"/>
      <c r="I115" s="92">
        <f t="shared" si="10"/>
        <v>0</v>
      </c>
      <c r="J115" s="81">
        <f t="shared" si="11"/>
        <v>0</v>
      </c>
      <c r="K115" s="47" t="s">
        <v>252</v>
      </c>
      <c r="L115" s="39"/>
    </row>
    <row r="116" spans="1:12" ht="20.100000000000001" customHeight="1" x14ac:dyDescent="0.25">
      <c r="A116" s="13"/>
      <c r="B116" s="34" t="s">
        <v>32</v>
      </c>
      <c r="C116" s="2" t="s">
        <v>255</v>
      </c>
      <c r="D116" s="8">
        <v>109</v>
      </c>
      <c r="E116" s="9" t="s">
        <v>254</v>
      </c>
      <c r="F116" s="11">
        <v>1</v>
      </c>
      <c r="G116" s="92">
        <f t="shared" si="9"/>
        <v>360</v>
      </c>
      <c r="H116" s="185"/>
      <c r="I116" s="92">
        <f t="shared" si="10"/>
        <v>0</v>
      </c>
      <c r="J116" s="81">
        <f t="shared" si="11"/>
        <v>360</v>
      </c>
      <c r="K116" s="45"/>
    </row>
    <row r="117" spans="1:12" ht="20.100000000000001" customHeight="1" x14ac:dyDescent="0.25">
      <c r="A117" s="13"/>
      <c r="B117" s="34" t="s">
        <v>32</v>
      </c>
      <c r="C117" s="2" t="s">
        <v>257</v>
      </c>
      <c r="D117" s="8">
        <v>110</v>
      </c>
      <c r="E117" s="9" t="s">
        <v>256</v>
      </c>
      <c r="F117" s="11">
        <v>0</v>
      </c>
      <c r="G117" s="92">
        <f t="shared" si="9"/>
        <v>0</v>
      </c>
      <c r="H117" s="185"/>
      <c r="I117" s="92">
        <f t="shared" si="10"/>
        <v>0</v>
      </c>
      <c r="J117" s="81">
        <f t="shared" si="11"/>
        <v>0</v>
      </c>
      <c r="K117" s="47" t="s">
        <v>258</v>
      </c>
    </row>
    <row r="118" spans="1:12" ht="20.100000000000001" customHeight="1" x14ac:dyDescent="0.25">
      <c r="A118" s="13"/>
      <c r="B118" s="34" t="s">
        <v>63</v>
      </c>
      <c r="C118" s="2" t="s">
        <v>263</v>
      </c>
      <c r="D118" s="8">
        <v>111</v>
      </c>
      <c r="E118" s="9" t="s">
        <v>262</v>
      </c>
      <c r="F118" s="11">
        <v>2</v>
      </c>
      <c r="G118" s="92">
        <f t="shared" si="9"/>
        <v>720</v>
      </c>
      <c r="H118" s="185"/>
      <c r="I118" s="92">
        <f t="shared" si="10"/>
        <v>0</v>
      </c>
      <c r="J118" s="81">
        <f t="shared" si="11"/>
        <v>720</v>
      </c>
      <c r="K118" s="45"/>
    </row>
    <row r="119" spans="1:12" ht="20.100000000000001" customHeight="1" x14ac:dyDescent="0.25">
      <c r="A119" s="13"/>
      <c r="B119" s="34" t="s">
        <v>63</v>
      </c>
      <c r="C119" s="2" t="s">
        <v>263</v>
      </c>
      <c r="D119" s="8">
        <v>112</v>
      </c>
      <c r="E119" s="9" t="s">
        <v>264</v>
      </c>
      <c r="F119" s="11">
        <v>0</v>
      </c>
      <c r="G119" s="92">
        <f t="shared" si="9"/>
        <v>0</v>
      </c>
      <c r="H119" s="185"/>
      <c r="I119" s="92">
        <f t="shared" si="10"/>
        <v>0</v>
      </c>
      <c r="J119" s="81">
        <f t="shared" si="11"/>
        <v>0</v>
      </c>
      <c r="K119" s="45" t="s">
        <v>259</v>
      </c>
    </row>
    <row r="120" spans="1:12" ht="20.100000000000001" customHeight="1" x14ac:dyDescent="0.25">
      <c r="A120" s="13"/>
      <c r="B120" s="34" t="s">
        <v>63</v>
      </c>
      <c r="C120" s="2" t="s">
        <v>201</v>
      </c>
      <c r="D120" s="8">
        <v>113</v>
      </c>
      <c r="E120" s="9" t="s">
        <v>265</v>
      </c>
      <c r="F120" s="11">
        <v>3</v>
      </c>
      <c r="G120" s="92">
        <f t="shared" si="9"/>
        <v>1080</v>
      </c>
      <c r="H120" s="185"/>
      <c r="I120" s="92">
        <f t="shared" si="10"/>
        <v>0</v>
      </c>
      <c r="J120" s="81">
        <f t="shared" si="11"/>
        <v>1080</v>
      </c>
      <c r="K120" s="45"/>
    </row>
    <row r="121" spans="1:12" ht="20.100000000000001" customHeight="1" x14ac:dyDescent="0.25">
      <c r="A121" s="13"/>
      <c r="B121" s="34" t="s">
        <v>63</v>
      </c>
      <c r="C121" s="2" t="s">
        <v>201</v>
      </c>
      <c r="D121" s="8">
        <v>114</v>
      </c>
      <c r="E121" s="9" t="s">
        <v>266</v>
      </c>
      <c r="F121" s="11">
        <v>0</v>
      </c>
      <c r="G121" s="92">
        <f t="shared" si="9"/>
        <v>0</v>
      </c>
      <c r="H121" s="185"/>
      <c r="I121" s="92">
        <f t="shared" si="10"/>
        <v>0</v>
      </c>
      <c r="J121" s="81">
        <f t="shared" si="11"/>
        <v>0</v>
      </c>
      <c r="K121" s="45" t="s">
        <v>260</v>
      </c>
    </row>
    <row r="122" spans="1:12" ht="20.100000000000001" customHeight="1" x14ac:dyDescent="0.25">
      <c r="A122" s="13"/>
      <c r="B122" s="34" t="s">
        <v>63</v>
      </c>
      <c r="C122" s="2" t="s">
        <v>201</v>
      </c>
      <c r="D122" s="8">
        <v>115</v>
      </c>
      <c r="E122" s="9" t="s">
        <v>267</v>
      </c>
      <c r="F122" s="11">
        <v>0</v>
      </c>
      <c r="G122" s="92">
        <f t="shared" si="9"/>
        <v>0</v>
      </c>
      <c r="H122" s="185"/>
      <c r="I122" s="92">
        <f t="shared" si="10"/>
        <v>0</v>
      </c>
      <c r="J122" s="81">
        <f t="shared" si="11"/>
        <v>0</v>
      </c>
      <c r="K122" s="45" t="s">
        <v>261</v>
      </c>
    </row>
    <row r="123" spans="1:12" ht="20.100000000000001" customHeight="1" x14ac:dyDescent="0.25">
      <c r="A123" s="13"/>
      <c r="B123" s="34" t="s">
        <v>62</v>
      </c>
      <c r="C123" s="2" t="s">
        <v>269</v>
      </c>
      <c r="D123" s="8">
        <v>116</v>
      </c>
      <c r="E123" s="9" t="s">
        <v>268</v>
      </c>
      <c r="F123" s="11">
        <v>3</v>
      </c>
      <c r="G123" s="92">
        <f t="shared" si="9"/>
        <v>1080</v>
      </c>
      <c r="H123" s="185"/>
      <c r="I123" s="92">
        <f t="shared" si="10"/>
        <v>0</v>
      </c>
      <c r="J123" s="81">
        <f t="shared" si="11"/>
        <v>1080</v>
      </c>
      <c r="K123" s="45"/>
    </row>
    <row r="124" spans="1:12" ht="20.100000000000001" customHeight="1" x14ac:dyDescent="0.25">
      <c r="A124" s="13"/>
      <c r="B124" s="34" t="s">
        <v>62</v>
      </c>
      <c r="C124" s="2" t="s">
        <v>269</v>
      </c>
      <c r="D124" s="8">
        <v>117</v>
      </c>
      <c r="E124" s="9" t="s">
        <v>270</v>
      </c>
      <c r="F124" s="11">
        <v>0</v>
      </c>
      <c r="G124" s="92">
        <f t="shared" si="9"/>
        <v>0</v>
      </c>
      <c r="H124" s="185"/>
      <c r="I124" s="92">
        <f t="shared" si="10"/>
        <v>0</v>
      </c>
      <c r="J124" s="81">
        <f t="shared" si="11"/>
        <v>0</v>
      </c>
      <c r="K124" s="45" t="s">
        <v>272</v>
      </c>
    </row>
    <row r="125" spans="1:12" ht="20.100000000000001" customHeight="1" x14ac:dyDescent="0.25">
      <c r="A125" s="13"/>
      <c r="B125" s="34" t="s">
        <v>62</v>
      </c>
      <c r="C125" s="2" t="s">
        <v>269</v>
      </c>
      <c r="D125" s="8">
        <v>118</v>
      </c>
      <c r="E125" s="9" t="s">
        <v>271</v>
      </c>
      <c r="F125" s="11">
        <v>0</v>
      </c>
      <c r="G125" s="92">
        <f t="shared" si="9"/>
        <v>0</v>
      </c>
      <c r="H125" s="185"/>
      <c r="I125" s="92">
        <f t="shared" si="10"/>
        <v>0</v>
      </c>
      <c r="J125" s="81">
        <f t="shared" si="11"/>
        <v>0</v>
      </c>
      <c r="K125" s="45" t="s">
        <v>273</v>
      </c>
    </row>
    <row r="126" spans="1:12" ht="20.100000000000001" customHeight="1" x14ac:dyDescent="0.25">
      <c r="A126" s="13"/>
      <c r="B126" s="2" t="s">
        <v>33</v>
      </c>
      <c r="C126" s="8" t="s">
        <v>276</v>
      </c>
      <c r="D126" s="8">
        <v>119</v>
      </c>
      <c r="E126" s="9" t="s">
        <v>275</v>
      </c>
      <c r="F126" s="11">
        <v>3</v>
      </c>
      <c r="G126" s="92">
        <f t="shared" si="9"/>
        <v>1080</v>
      </c>
      <c r="H126" s="185"/>
      <c r="I126" s="92">
        <f t="shared" si="10"/>
        <v>0</v>
      </c>
      <c r="J126" s="81">
        <f t="shared" si="11"/>
        <v>1080</v>
      </c>
      <c r="K126" s="45" t="s">
        <v>346</v>
      </c>
      <c r="L126" s="103" t="s">
        <v>347</v>
      </c>
    </row>
    <row r="127" spans="1:12" ht="20.100000000000001" customHeight="1" x14ac:dyDescent="0.25">
      <c r="A127" s="13"/>
      <c r="B127" s="34" t="s">
        <v>32</v>
      </c>
      <c r="C127" s="2" t="s">
        <v>278</v>
      </c>
      <c r="D127" s="8">
        <v>120</v>
      </c>
      <c r="E127" s="9" t="s">
        <v>277</v>
      </c>
      <c r="F127" s="11">
        <v>1</v>
      </c>
      <c r="G127" s="92">
        <f t="shared" si="9"/>
        <v>360</v>
      </c>
      <c r="H127" s="185"/>
      <c r="I127" s="92">
        <f t="shared" si="10"/>
        <v>0</v>
      </c>
      <c r="J127" s="81">
        <f t="shared" si="11"/>
        <v>360</v>
      </c>
      <c r="K127" s="45"/>
    </row>
    <row r="128" spans="1:12" ht="20.100000000000001" customHeight="1" x14ac:dyDescent="0.25">
      <c r="A128" s="13"/>
      <c r="B128" s="34" t="s">
        <v>63</v>
      </c>
      <c r="C128" s="2" t="s">
        <v>280</v>
      </c>
      <c r="D128" s="8">
        <v>121</v>
      </c>
      <c r="E128" s="9" t="s">
        <v>279</v>
      </c>
      <c r="F128" s="11">
        <v>5</v>
      </c>
      <c r="G128" s="92">
        <f t="shared" si="9"/>
        <v>1800</v>
      </c>
      <c r="H128" s="185"/>
      <c r="I128" s="92">
        <f t="shared" si="10"/>
        <v>0</v>
      </c>
      <c r="J128" s="81">
        <f t="shared" si="11"/>
        <v>1800</v>
      </c>
      <c r="K128" s="45"/>
    </row>
    <row r="129" spans="1:11" ht="20.100000000000001" customHeight="1" x14ac:dyDescent="0.25">
      <c r="A129" s="13"/>
      <c r="B129" s="34" t="s">
        <v>63</v>
      </c>
      <c r="C129" s="2" t="s">
        <v>280</v>
      </c>
      <c r="D129" s="8">
        <v>122</v>
      </c>
      <c r="E129" s="9" t="s">
        <v>281</v>
      </c>
      <c r="F129" s="11">
        <v>0</v>
      </c>
      <c r="G129" s="92">
        <f t="shared" si="9"/>
        <v>0</v>
      </c>
      <c r="H129" s="185"/>
      <c r="I129" s="92">
        <f t="shared" si="10"/>
        <v>0</v>
      </c>
      <c r="J129" s="81">
        <f t="shared" si="11"/>
        <v>0</v>
      </c>
      <c r="K129" s="77" t="s">
        <v>356</v>
      </c>
    </row>
    <row r="130" spans="1:11" ht="20.100000000000001" customHeight="1" x14ac:dyDescent="0.25">
      <c r="A130" s="13"/>
      <c r="B130" s="34" t="s">
        <v>63</v>
      </c>
      <c r="C130" s="2" t="s">
        <v>280</v>
      </c>
      <c r="D130" s="8">
        <v>123</v>
      </c>
      <c r="E130" s="9" t="s">
        <v>282</v>
      </c>
      <c r="F130" s="11">
        <v>0</v>
      </c>
      <c r="G130" s="92">
        <f t="shared" si="9"/>
        <v>0</v>
      </c>
      <c r="H130" s="185"/>
      <c r="I130" s="92">
        <f t="shared" si="10"/>
        <v>0</v>
      </c>
      <c r="J130" s="81">
        <f t="shared" si="11"/>
        <v>0</v>
      </c>
      <c r="K130" s="77" t="s">
        <v>357</v>
      </c>
    </row>
    <row r="131" spans="1:11" ht="20.100000000000001" customHeight="1" x14ac:dyDescent="0.25">
      <c r="A131" s="13"/>
      <c r="B131" s="34" t="s">
        <v>63</v>
      </c>
      <c r="C131" s="2" t="s">
        <v>280</v>
      </c>
      <c r="D131" s="8">
        <v>124</v>
      </c>
      <c r="E131" s="9" t="s">
        <v>350</v>
      </c>
      <c r="F131" s="11">
        <v>0</v>
      </c>
      <c r="G131" s="92">
        <f t="shared" si="9"/>
        <v>0</v>
      </c>
      <c r="H131" s="185"/>
      <c r="I131" s="92">
        <f t="shared" si="10"/>
        <v>0</v>
      </c>
      <c r="J131" s="81">
        <f t="shared" si="11"/>
        <v>0</v>
      </c>
      <c r="K131" s="77" t="s">
        <v>355</v>
      </c>
    </row>
    <row r="132" spans="1:11" ht="20.100000000000001" customHeight="1" x14ac:dyDescent="0.25">
      <c r="A132" s="13"/>
      <c r="B132" s="34" t="s">
        <v>63</v>
      </c>
      <c r="C132" s="2" t="s">
        <v>280</v>
      </c>
      <c r="D132" s="8">
        <v>125</v>
      </c>
      <c r="E132" s="9" t="s">
        <v>351</v>
      </c>
      <c r="F132" s="11">
        <v>0</v>
      </c>
      <c r="G132" s="92">
        <f t="shared" si="9"/>
        <v>0</v>
      </c>
      <c r="H132" s="185"/>
      <c r="I132" s="92">
        <f t="shared" si="10"/>
        <v>0</v>
      </c>
      <c r="J132" s="81">
        <f t="shared" si="11"/>
        <v>0</v>
      </c>
      <c r="K132" s="77" t="s">
        <v>354</v>
      </c>
    </row>
    <row r="133" spans="1:11" ht="20.100000000000001" customHeight="1" x14ac:dyDescent="0.25">
      <c r="A133" s="13"/>
      <c r="B133" s="34" t="s">
        <v>63</v>
      </c>
      <c r="C133" s="2" t="s">
        <v>285</v>
      </c>
      <c r="D133" s="8">
        <v>126</v>
      </c>
      <c r="E133" s="9" t="s">
        <v>284</v>
      </c>
      <c r="F133" s="11">
        <v>1</v>
      </c>
      <c r="G133" s="92">
        <f t="shared" si="9"/>
        <v>360</v>
      </c>
      <c r="H133" s="185"/>
      <c r="I133" s="92">
        <f t="shared" si="10"/>
        <v>0</v>
      </c>
      <c r="J133" s="81">
        <f t="shared" si="11"/>
        <v>360</v>
      </c>
      <c r="K133" s="45"/>
    </row>
    <row r="134" spans="1:11" ht="20.100000000000001" customHeight="1" x14ac:dyDescent="0.25">
      <c r="A134" s="13"/>
      <c r="B134" s="34" t="s">
        <v>32</v>
      </c>
      <c r="C134" s="2" t="s">
        <v>286</v>
      </c>
      <c r="D134" s="8">
        <v>127</v>
      </c>
      <c r="E134" s="9" t="s">
        <v>288</v>
      </c>
      <c r="F134" s="11">
        <v>3</v>
      </c>
      <c r="G134" s="92">
        <f t="shared" si="9"/>
        <v>1080</v>
      </c>
      <c r="H134" s="185"/>
      <c r="I134" s="92">
        <f t="shared" si="10"/>
        <v>0</v>
      </c>
      <c r="J134" s="81">
        <f t="shared" si="11"/>
        <v>1080</v>
      </c>
      <c r="K134" s="45"/>
    </row>
    <row r="135" spans="1:11" ht="20.100000000000001" customHeight="1" x14ac:dyDescent="0.25">
      <c r="A135" s="13"/>
      <c r="B135" s="34" t="s">
        <v>32</v>
      </c>
      <c r="C135" s="2" t="s">
        <v>286</v>
      </c>
      <c r="D135" s="8">
        <v>128</v>
      </c>
      <c r="E135" s="9" t="s">
        <v>289</v>
      </c>
      <c r="F135" s="11">
        <v>0</v>
      </c>
      <c r="G135" s="92">
        <f t="shared" si="9"/>
        <v>0</v>
      </c>
      <c r="H135" s="185"/>
      <c r="I135" s="92">
        <f t="shared" si="10"/>
        <v>0</v>
      </c>
      <c r="J135" s="81">
        <f t="shared" si="11"/>
        <v>0</v>
      </c>
      <c r="K135" s="45" t="s">
        <v>287</v>
      </c>
    </row>
    <row r="136" spans="1:11" ht="20.100000000000001" customHeight="1" x14ac:dyDescent="0.25">
      <c r="A136" s="13"/>
      <c r="B136" s="34" t="s">
        <v>32</v>
      </c>
      <c r="C136" s="2" t="s">
        <v>297</v>
      </c>
      <c r="D136" s="8">
        <v>129</v>
      </c>
      <c r="E136" s="9" t="s">
        <v>296</v>
      </c>
      <c r="F136" s="11">
        <v>0</v>
      </c>
      <c r="G136" s="92">
        <f t="shared" ref="G136:G158" si="12">SUM($I$1*F136)</f>
        <v>0</v>
      </c>
      <c r="H136" s="185"/>
      <c r="I136" s="92">
        <f t="shared" ref="I136:I158" si="13">SUM($I$2*F136)</f>
        <v>0</v>
      </c>
      <c r="J136" s="81">
        <f t="shared" ref="J136:J167" si="14">G136+H136+I136</f>
        <v>0</v>
      </c>
      <c r="K136" s="45" t="s">
        <v>299</v>
      </c>
    </row>
    <row r="137" spans="1:11" ht="20.100000000000001" customHeight="1" x14ac:dyDescent="0.25">
      <c r="A137" s="13"/>
      <c r="B137" s="34" t="s">
        <v>63</v>
      </c>
      <c r="C137" s="2" t="s">
        <v>280</v>
      </c>
      <c r="D137" s="8">
        <v>130</v>
      </c>
      <c r="E137" s="9" t="s">
        <v>290</v>
      </c>
      <c r="F137" s="11">
        <v>2</v>
      </c>
      <c r="G137" s="92">
        <f t="shared" si="12"/>
        <v>720</v>
      </c>
      <c r="H137" s="185"/>
      <c r="I137" s="92">
        <f t="shared" si="13"/>
        <v>0</v>
      </c>
      <c r="J137" s="81">
        <f t="shared" si="14"/>
        <v>720</v>
      </c>
      <c r="K137" s="45"/>
    </row>
    <row r="138" spans="1:11" ht="20.100000000000001" customHeight="1" x14ac:dyDescent="0.25">
      <c r="A138" s="13"/>
      <c r="B138" s="34" t="s">
        <v>63</v>
      </c>
      <c r="C138" s="2" t="s">
        <v>280</v>
      </c>
      <c r="D138" s="8">
        <v>131</v>
      </c>
      <c r="E138" s="9" t="s">
        <v>291</v>
      </c>
      <c r="F138" s="11">
        <v>0</v>
      </c>
      <c r="G138" s="92">
        <f t="shared" si="12"/>
        <v>0</v>
      </c>
      <c r="H138" s="185"/>
      <c r="I138" s="92">
        <f t="shared" si="13"/>
        <v>0</v>
      </c>
      <c r="J138" s="81">
        <f t="shared" si="14"/>
        <v>0</v>
      </c>
      <c r="K138" s="45" t="s">
        <v>292</v>
      </c>
    </row>
    <row r="139" spans="1:11" ht="20.100000000000001" customHeight="1" x14ac:dyDescent="0.25">
      <c r="A139" s="13"/>
      <c r="B139" s="34" t="s">
        <v>152</v>
      </c>
      <c r="C139" s="2" t="s">
        <v>274</v>
      </c>
      <c r="D139" s="8">
        <v>132</v>
      </c>
      <c r="E139" s="9" t="s">
        <v>305</v>
      </c>
      <c r="F139" s="11">
        <v>2</v>
      </c>
      <c r="G139" s="92">
        <f t="shared" si="12"/>
        <v>720</v>
      </c>
      <c r="H139" s="185"/>
      <c r="I139" s="92">
        <f t="shared" si="13"/>
        <v>0</v>
      </c>
      <c r="J139" s="81">
        <f t="shared" si="14"/>
        <v>720</v>
      </c>
      <c r="K139" s="45"/>
    </row>
    <row r="140" spans="1:11" ht="20.100000000000001" customHeight="1" x14ac:dyDescent="0.25">
      <c r="A140" s="13"/>
      <c r="B140" s="34" t="s">
        <v>152</v>
      </c>
      <c r="C140" s="2" t="s">
        <v>274</v>
      </c>
      <c r="D140" s="8">
        <v>133</v>
      </c>
      <c r="E140" s="9" t="s">
        <v>306</v>
      </c>
      <c r="F140" s="11">
        <v>0</v>
      </c>
      <c r="G140" s="92">
        <f t="shared" si="12"/>
        <v>0</v>
      </c>
      <c r="H140" s="185"/>
      <c r="I140" s="92">
        <f t="shared" si="13"/>
        <v>0</v>
      </c>
      <c r="J140" s="81">
        <f t="shared" si="14"/>
        <v>0</v>
      </c>
      <c r="K140" s="45" t="s">
        <v>293</v>
      </c>
    </row>
    <row r="141" spans="1:11" ht="20.100000000000001" customHeight="1" x14ac:dyDescent="0.25">
      <c r="A141" s="13"/>
      <c r="B141" s="34" t="s">
        <v>152</v>
      </c>
      <c r="C141" s="2" t="s">
        <v>274</v>
      </c>
      <c r="D141" s="8">
        <v>134</v>
      </c>
      <c r="E141" s="9" t="s">
        <v>307</v>
      </c>
      <c r="F141" s="11">
        <v>2</v>
      </c>
      <c r="G141" s="92">
        <f t="shared" si="12"/>
        <v>720</v>
      </c>
      <c r="H141" s="185"/>
      <c r="I141" s="92">
        <f t="shared" si="13"/>
        <v>0</v>
      </c>
      <c r="J141" s="81">
        <f t="shared" si="14"/>
        <v>720</v>
      </c>
      <c r="K141" s="45"/>
    </row>
    <row r="142" spans="1:11" ht="20.100000000000001" customHeight="1" x14ac:dyDescent="0.25">
      <c r="A142" s="13"/>
      <c r="B142" s="34" t="s">
        <v>152</v>
      </c>
      <c r="C142" s="2" t="s">
        <v>274</v>
      </c>
      <c r="D142" s="8">
        <v>135</v>
      </c>
      <c r="E142" s="9" t="s">
        <v>308</v>
      </c>
      <c r="F142" s="11">
        <v>0</v>
      </c>
      <c r="G142" s="92">
        <f t="shared" si="12"/>
        <v>0</v>
      </c>
      <c r="H142" s="185"/>
      <c r="I142" s="92">
        <f t="shared" si="13"/>
        <v>0</v>
      </c>
      <c r="J142" s="81">
        <f t="shared" si="14"/>
        <v>0</v>
      </c>
      <c r="K142" s="45" t="s">
        <v>294</v>
      </c>
    </row>
    <row r="143" spans="1:11" ht="20.100000000000001" customHeight="1" x14ac:dyDescent="0.25">
      <c r="A143" s="13"/>
      <c r="B143" s="34" t="s">
        <v>32</v>
      </c>
      <c r="C143" s="2" t="s">
        <v>295</v>
      </c>
      <c r="D143" s="8">
        <v>136</v>
      </c>
      <c r="E143" s="9" t="s">
        <v>309</v>
      </c>
      <c r="F143" s="11">
        <v>3</v>
      </c>
      <c r="G143" s="92">
        <f t="shared" si="12"/>
        <v>1080</v>
      </c>
      <c r="H143" s="185"/>
      <c r="I143" s="92">
        <f t="shared" si="13"/>
        <v>0</v>
      </c>
      <c r="J143" s="81">
        <f t="shared" si="14"/>
        <v>1080</v>
      </c>
      <c r="K143" s="45"/>
    </row>
    <row r="144" spans="1:11" ht="20.100000000000001" customHeight="1" x14ac:dyDescent="0.25">
      <c r="A144" s="13"/>
      <c r="B144" s="34" t="s">
        <v>32</v>
      </c>
      <c r="C144" s="2" t="s">
        <v>295</v>
      </c>
      <c r="D144" s="8">
        <v>137</v>
      </c>
      <c r="E144" s="9" t="s">
        <v>310</v>
      </c>
      <c r="F144" s="11">
        <v>0</v>
      </c>
      <c r="G144" s="92">
        <f t="shared" si="12"/>
        <v>0</v>
      </c>
      <c r="H144" s="185"/>
      <c r="I144" s="92">
        <f t="shared" si="13"/>
        <v>0</v>
      </c>
      <c r="J144" s="81">
        <f t="shared" si="14"/>
        <v>0</v>
      </c>
      <c r="K144" s="45" t="s">
        <v>298</v>
      </c>
    </row>
    <row r="145" spans="1:15" ht="20.100000000000001" customHeight="1" x14ac:dyDescent="0.25">
      <c r="A145" s="13"/>
      <c r="B145" s="34" t="s">
        <v>32</v>
      </c>
      <c r="C145" s="2" t="s">
        <v>295</v>
      </c>
      <c r="D145" s="8">
        <v>138</v>
      </c>
      <c r="E145" s="9" t="s">
        <v>311</v>
      </c>
      <c r="F145" s="11">
        <v>0</v>
      </c>
      <c r="G145" s="92">
        <f t="shared" si="12"/>
        <v>0</v>
      </c>
      <c r="H145" s="185"/>
      <c r="I145" s="92">
        <f t="shared" si="13"/>
        <v>0</v>
      </c>
      <c r="J145" s="81">
        <f t="shared" si="14"/>
        <v>0</v>
      </c>
      <c r="K145" s="45" t="s">
        <v>300</v>
      </c>
    </row>
    <row r="146" spans="1:15" ht="20.100000000000001" customHeight="1" x14ac:dyDescent="0.25">
      <c r="A146" s="13"/>
      <c r="B146" s="34" t="s">
        <v>62</v>
      </c>
      <c r="C146" s="2" t="s">
        <v>301</v>
      </c>
      <c r="D146" s="8">
        <v>139</v>
      </c>
      <c r="E146" s="9" t="s">
        <v>312</v>
      </c>
      <c r="F146" s="11">
        <v>2</v>
      </c>
      <c r="G146" s="92">
        <f t="shared" si="12"/>
        <v>720</v>
      </c>
      <c r="H146" s="185"/>
      <c r="I146" s="92">
        <f t="shared" si="13"/>
        <v>0</v>
      </c>
      <c r="J146" s="81">
        <f t="shared" si="14"/>
        <v>720</v>
      </c>
      <c r="K146" s="45"/>
    </row>
    <row r="147" spans="1:15" ht="20.100000000000001" customHeight="1" x14ac:dyDescent="0.25">
      <c r="A147" s="13"/>
      <c r="B147" s="34" t="s">
        <v>62</v>
      </c>
      <c r="C147" s="2" t="s">
        <v>301</v>
      </c>
      <c r="D147" s="8">
        <v>140</v>
      </c>
      <c r="E147" s="9" t="s">
        <v>313</v>
      </c>
      <c r="F147" s="11">
        <v>0</v>
      </c>
      <c r="G147" s="92">
        <f t="shared" si="12"/>
        <v>0</v>
      </c>
      <c r="H147" s="185"/>
      <c r="I147" s="92">
        <f t="shared" si="13"/>
        <v>0</v>
      </c>
      <c r="J147" s="81">
        <f t="shared" si="14"/>
        <v>0</v>
      </c>
      <c r="K147" s="45" t="s">
        <v>303</v>
      </c>
    </row>
    <row r="148" spans="1:15" ht="20.100000000000001" customHeight="1" x14ac:dyDescent="0.25">
      <c r="A148" s="13"/>
      <c r="B148" s="34" t="s">
        <v>62</v>
      </c>
      <c r="C148" s="2" t="s">
        <v>302</v>
      </c>
      <c r="D148" s="8">
        <v>141</v>
      </c>
      <c r="E148" s="9" t="s">
        <v>314</v>
      </c>
      <c r="F148" s="11">
        <v>2</v>
      </c>
      <c r="G148" s="92">
        <f t="shared" si="12"/>
        <v>720</v>
      </c>
      <c r="H148" s="185"/>
      <c r="I148" s="92">
        <f t="shared" si="13"/>
        <v>0</v>
      </c>
      <c r="J148" s="81">
        <f t="shared" si="14"/>
        <v>720</v>
      </c>
      <c r="K148" s="45"/>
    </row>
    <row r="149" spans="1:15" ht="20.100000000000001" customHeight="1" x14ac:dyDescent="0.25">
      <c r="A149" s="13"/>
      <c r="B149" s="34" t="s">
        <v>62</v>
      </c>
      <c r="C149" s="2" t="s">
        <v>302</v>
      </c>
      <c r="D149" s="8">
        <v>142</v>
      </c>
      <c r="E149" s="9" t="s">
        <v>315</v>
      </c>
      <c r="F149" s="11">
        <v>0</v>
      </c>
      <c r="G149" s="92">
        <f t="shared" si="12"/>
        <v>0</v>
      </c>
      <c r="H149" s="185"/>
      <c r="I149" s="92">
        <f t="shared" si="13"/>
        <v>0</v>
      </c>
      <c r="J149" s="81">
        <f t="shared" si="14"/>
        <v>0</v>
      </c>
      <c r="K149" s="45" t="s">
        <v>304</v>
      </c>
    </row>
    <row r="150" spans="1:15" s="62" customFormat="1" ht="20.100000000000001" customHeight="1" x14ac:dyDescent="0.25">
      <c r="A150" s="13"/>
      <c r="B150" s="34" t="s">
        <v>62</v>
      </c>
      <c r="C150" s="2" t="s">
        <v>56</v>
      </c>
      <c r="D150" s="8">
        <v>143</v>
      </c>
      <c r="E150" s="9" t="s">
        <v>316</v>
      </c>
      <c r="F150" s="10">
        <v>2</v>
      </c>
      <c r="G150" s="92">
        <f t="shared" si="12"/>
        <v>720</v>
      </c>
      <c r="H150" s="185"/>
      <c r="I150" s="92">
        <f t="shared" si="13"/>
        <v>0</v>
      </c>
      <c r="J150" s="81">
        <f t="shared" si="14"/>
        <v>720</v>
      </c>
      <c r="K150" s="45"/>
      <c r="L150" s="50"/>
      <c r="M150" s="19"/>
      <c r="N150" s="19"/>
      <c r="O150" s="19"/>
    </row>
    <row r="151" spans="1:15" s="62" customFormat="1" ht="20.100000000000001" customHeight="1" x14ac:dyDescent="0.25">
      <c r="A151" s="13"/>
      <c r="B151" s="34" t="s">
        <v>62</v>
      </c>
      <c r="C151" s="2" t="s">
        <v>56</v>
      </c>
      <c r="D151" s="8">
        <v>144</v>
      </c>
      <c r="E151" s="9" t="s">
        <v>317</v>
      </c>
      <c r="F151" s="10">
        <v>0</v>
      </c>
      <c r="G151" s="92">
        <f t="shared" si="12"/>
        <v>0</v>
      </c>
      <c r="H151" s="185"/>
      <c r="I151" s="92">
        <f t="shared" si="13"/>
        <v>0</v>
      </c>
      <c r="J151" s="81">
        <f t="shared" si="14"/>
        <v>0</v>
      </c>
      <c r="K151" s="45"/>
      <c r="L151" s="50"/>
      <c r="M151" s="19"/>
      <c r="N151" s="19"/>
      <c r="O151" s="19"/>
    </row>
    <row r="152" spans="1:15" ht="20.100000000000001" customHeight="1" x14ac:dyDescent="0.25">
      <c r="A152" s="13"/>
      <c r="B152" s="34" t="s">
        <v>31</v>
      </c>
      <c r="C152" s="2" t="s">
        <v>274</v>
      </c>
      <c r="D152" s="8">
        <v>145</v>
      </c>
      <c r="E152" s="9" t="s">
        <v>318</v>
      </c>
      <c r="F152" s="11">
        <v>1</v>
      </c>
      <c r="G152" s="92">
        <f t="shared" si="12"/>
        <v>360</v>
      </c>
      <c r="H152" s="185"/>
      <c r="I152" s="92">
        <f t="shared" si="13"/>
        <v>0</v>
      </c>
      <c r="J152" s="81">
        <f t="shared" si="14"/>
        <v>360</v>
      </c>
      <c r="K152" s="45"/>
    </row>
    <row r="153" spans="1:15" ht="20.100000000000001" customHeight="1" x14ac:dyDescent="0.25">
      <c r="A153" s="13"/>
      <c r="B153" s="34" t="s">
        <v>63</v>
      </c>
      <c r="C153" s="2" t="s">
        <v>320</v>
      </c>
      <c r="D153" s="8">
        <v>146</v>
      </c>
      <c r="E153" s="9" t="s">
        <v>319</v>
      </c>
      <c r="F153" s="11">
        <v>1</v>
      </c>
      <c r="G153" s="92">
        <f t="shared" si="12"/>
        <v>360</v>
      </c>
      <c r="H153" s="185"/>
      <c r="I153" s="92">
        <f t="shared" si="13"/>
        <v>0</v>
      </c>
      <c r="J153" s="81">
        <f t="shared" si="14"/>
        <v>360</v>
      </c>
      <c r="K153" s="45"/>
    </row>
    <row r="154" spans="1:15" ht="20.100000000000001" customHeight="1" x14ac:dyDescent="0.25">
      <c r="A154" s="13"/>
      <c r="B154" s="34" t="s">
        <v>32</v>
      </c>
      <c r="C154" s="2" t="s">
        <v>278</v>
      </c>
      <c r="D154" s="8">
        <v>147</v>
      </c>
      <c r="E154" s="9" t="s">
        <v>326</v>
      </c>
      <c r="F154" s="11">
        <v>2</v>
      </c>
      <c r="G154" s="92">
        <f t="shared" si="12"/>
        <v>720</v>
      </c>
      <c r="H154" s="185"/>
      <c r="I154" s="92">
        <f t="shared" si="13"/>
        <v>0</v>
      </c>
      <c r="J154" s="81">
        <f t="shared" si="14"/>
        <v>720</v>
      </c>
      <c r="K154" s="45"/>
    </row>
    <row r="155" spans="1:15" ht="20.100000000000001" customHeight="1" x14ac:dyDescent="0.25">
      <c r="A155" s="13"/>
      <c r="B155" s="34" t="s">
        <v>32</v>
      </c>
      <c r="C155" s="2" t="s">
        <v>278</v>
      </c>
      <c r="D155" s="8">
        <v>148</v>
      </c>
      <c r="E155" s="9" t="s">
        <v>327</v>
      </c>
      <c r="F155" s="11">
        <v>0</v>
      </c>
      <c r="G155" s="92">
        <f t="shared" si="12"/>
        <v>0</v>
      </c>
      <c r="H155" s="185"/>
      <c r="I155" s="92">
        <f t="shared" si="13"/>
        <v>0</v>
      </c>
      <c r="J155" s="81">
        <f t="shared" si="14"/>
        <v>0</v>
      </c>
      <c r="K155" s="45" t="s">
        <v>325</v>
      </c>
    </row>
    <row r="156" spans="1:15" s="84" customFormat="1" ht="20.100000000000001" customHeight="1" x14ac:dyDescent="0.25">
      <c r="A156" s="76"/>
      <c r="B156" s="77" t="s">
        <v>32</v>
      </c>
      <c r="C156" s="78" t="s">
        <v>337</v>
      </c>
      <c r="D156" s="8">
        <v>149</v>
      </c>
      <c r="E156" s="79" t="s">
        <v>335</v>
      </c>
      <c r="F156" s="80">
        <v>2</v>
      </c>
      <c r="G156" s="92">
        <f t="shared" si="12"/>
        <v>720</v>
      </c>
      <c r="H156" s="185"/>
      <c r="I156" s="92">
        <f t="shared" si="13"/>
        <v>0</v>
      </c>
      <c r="J156" s="81">
        <f t="shared" si="14"/>
        <v>720</v>
      </c>
      <c r="K156" s="82" t="s">
        <v>336</v>
      </c>
      <c r="L156" s="83"/>
    </row>
    <row r="157" spans="1:15" s="102" customFormat="1" ht="20.100000000000001" customHeight="1" x14ac:dyDescent="0.25">
      <c r="A157" s="93"/>
      <c r="B157" s="101" t="s">
        <v>152</v>
      </c>
      <c r="C157" s="95" t="s">
        <v>274</v>
      </c>
      <c r="D157" s="8">
        <v>150</v>
      </c>
      <c r="E157" s="96" t="s">
        <v>339</v>
      </c>
      <c r="F157" s="97">
        <v>1</v>
      </c>
      <c r="G157" s="92">
        <f t="shared" si="12"/>
        <v>360</v>
      </c>
      <c r="H157" s="185"/>
      <c r="I157" s="92">
        <f t="shared" si="13"/>
        <v>0</v>
      </c>
      <c r="J157" s="81">
        <f t="shared" si="14"/>
        <v>360</v>
      </c>
      <c r="K157" s="98" t="s">
        <v>340</v>
      </c>
      <c r="L157" s="99"/>
    </row>
    <row r="158" spans="1:15" s="100" customFormat="1" ht="20.100000000000001" customHeight="1" x14ac:dyDescent="0.25">
      <c r="A158" s="93"/>
      <c r="B158" s="94" t="s">
        <v>63</v>
      </c>
      <c r="C158" s="95" t="s">
        <v>342</v>
      </c>
      <c r="D158" s="8">
        <v>151</v>
      </c>
      <c r="E158" s="96" t="s">
        <v>344</v>
      </c>
      <c r="F158" s="97">
        <v>1</v>
      </c>
      <c r="G158" s="107">
        <f t="shared" si="12"/>
        <v>360</v>
      </c>
      <c r="H158" s="186"/>
      <c r="I158" s="107">
        <f t="shared" si="13"/>
        <v>0</v>
      </c>
      <c r="J158" s="108">
        <f t="shared" si="14"/>
        <v>360</v>
      </c>
      <c r="K158" s="98" t="s">
        <v>343</v>
      </c>
      <c r="L158" s="99"/>
    </row>
    <row r="159" spans="1:15" s="102" customFormat="1" ht="20.100000000000001" customHeight="1" x14ac:dyDescent="0.25">
      <c r="A159" s="93"/>
      <c r="B159" s="101" t="s">
        <v>63</v>
      </c>
      <c r="C159" s="95" t="s">
        <v>283</v>
      </c>
      <c r="D159" s="8">
        <v>151</v>
      </c>
      <c r="E159" s="96" t="s">
        <v>341</v>
      </c>
      <c r="F159" s="97">
        <v>1</v>
      </c>
      <c r="G159" s="92">
        <f>SUM(สพป.2!$I$1*F159)</f>
        <v>360</v>
      </c>
      <c r="H159" s="185"/>
      <c r="I159" s="92">
        <f>SUM(สพป.2!$I$2*F159)</f>
        <v>0</v>
      </c>
      <c r="J159" s="81">
        <f t="shared" si="14"/>
        <v>360</v>
      </c>
      <c r="K159" s="98" t="s">
        <v>398</v>
      </c>
      <c r="L159" s="208" t="s">
        <v>397</v>
      </c>
    </row>
    <row r="160" spans="1:15" s="62" customFormat="1" ht="20.100000000000001" customHeight="1" x14ac:dyDescent="0.25">
      <c r="A160" s="34"/>
      <c r="B160" s="66" t="s">
        <v>33</v>
      </c>
      <c r="C160" s="3" t="s">
        <v>22</v>
      </c>
      <c r="D160" s="8">
        <v>152</v>
      </c>
      <c r="E160" s="26" t="s">
        <v>163</v>
      </c>
      <c r="F160" s="10">
        <v>3</v>
      </c>
      <c r="G160" s="92">
        <f t="shared" ref="G160:G169" si="15">SUM($I$1*F160)</f>
        <v>1080</v>
      </c>
      <c r="H160" s="185"/>
      <c r="I160" s="92">
        <f t="shared" ref="I160:I169" si="16">SUM($I$2*F160)</f>
        <v>0</v>
      </c>
      <c r="J160" s="81">
        <f t="shared" si="14"/>
        <v>1080</v>
      </c>
      <c r="K160" s="45"/>
      <c r="L160" s="39"/>
    </row>
    <row r="161" spans="1:12" ht="20.100000000000001" customHeight="1" x14ac:dyDescent="0.25">
      <c r="A161" s="13"/>
      <c r="B161" s="34" t="s">
        <v>33</v>
      </c>
      <c r="C161" s="2" t="s">
        <v>352</v>
      </c>
      <c r="D161" s="8">
        <v>153</v>
      </c>
      <c r="E161" s="9" t="s">
        <v>348</v>
      </c>
      <c r="F161" s="11">
        <v>2</v>
      </c>
      <c r="G161" s="92">
        <f t="shared" si="15"/>
        <v>720</v>
      </c>
      <c r="H161" s="185"/>
      <c r="I161" s="92">
        <f t="shared" si="16"/>
        <v>0</v>
      </c>
      <c r="J161" s="81">
        <f t="shared" si="14"/>
        <v>720</v>
      </c>
      <c r="K161" s="45"/>
    </row>
    <row r="162" spans="1:12" ht="20.100000000000001" customHeight="1" x14ac:dyDescent="0.25">
      <c r="A162" s="13"/>
      <c r="B162" s="34" t="s">
        <v>33</v>
      </c>
      <c r="C162" s="2" t="s">
        <v>352</v>
      </c>
      <c r="D162" s="8">
        <v>154</v>
      </c>
      <c r="E162" s="9" t="s">
        <v>349</v>
      </c>
      <c r="F162" s="11">
        <v>0</v>
      </c>
      <c r="G162" s="92">
        <f t="shared" si="15"/>
        <v>0</v>
      </c>
      <c r="H162" s="185"/>
      <c r="I162" s="92">
        <f t="shared" si="16"/>
        <v>0</v>
      </c>
      <c r="J162" s="81">
        <f t="shared" si="14"/>
        <v>0</v>
      </c>
      <c r="K162" s="45" t="s">
        <v>353</v>
      </c>
    </row>
    <row r="163" spans="1:12" ht="20.100000000000001" customHeight="1" x14ac:dyDescent="0.25">
      <c r="A163" s="13"/>
      <c r="B163" s="34" t="s">
        <v>32</v>
      </c>
      <c r="C163" s="2" t="s">
        <v>359</v>
      </c>
      <c r="D163" s="8">
        <v>155</v>
      </c>
      <c r="E163" s="9" t="s">
        <v>358</v>
      </c>
      <c r="F163" s="80">
        <v>1</v>
      </c>
      <c r="G163" s="107">
        <f t="shared" si="15"/>
        <v>360</v>
      </c>
      <c r="H163" s="186"/>
      <c r="I163" s="107">
        <f t="shared" si="16"/>
        <v>0</v>
      </c>
      <c r="J163" s="108">
        <f t="shared" si="14"/>
        <v>360</v>
      </c>
      <c r="K163" s="45"/>
    </row>
    <row r="164" spans="1:12" s="84" customFormat="1" ht="20.100000000000001" customHeight="1" x14ac:dyDescent="0.25">
      <c r="A164" s="76"/>
      <c r="B164" s="77" t="s">
        <v>63</v>
      </c>
      <c r="C164" s="78" t="s">
        <v>363</v>
      </c>
      <c r="D164" s="8">
        <v>156</v>
      </c>
      <c r="E164" s="79" t="s">
        <v>362</v>
      </c>
      <c r="F164" s="80">
        <v>1</v>
      </c>
      <c r="G164" s="107">
        <f t="shared" si="15"/>
        <v>360</v>
      </c>
      <c r="H164" s="107"/>
      <c r="I164" s="107">
        <f t="shared" si="16"/>
        <v>0</v>
      </c>
      <c r="J164" s="108">
        <f t="shared" si="14"/>
        <v>360</v>
      </c>
      <c r="K164" s="82"/>
      <c r="L164" s="83"/>
    </row>
    <row r="165" spans="1:12" s="205" customFormat="1" ht="20.100000000000001" customHeight="1" x14ac:dyDescent="0.25">
      <c r="A165" s="194"/>
      <c r="B165" s="195" t="s">
        <v>32</v>
      </c>
      <c r="C165" s="196" t="s">
        <v>206</v>
      </c>
      <c r="D165" s="8">
        <v>157</v>
      </c>
      <c r="E165" s="198" t="s">
        <v>372</v>
      </c>
      <c r="F165" s="199">
        <v>2</v>
      </c>
      <c r="G165" s="200">
        <f t="shared" si="15"/>
        <v>720</v>
      </c>
      <c r="H165" s="201"/>
      <c r="I165" s="200">
        <f t="shared" si="16"/>
        <v>0</v>
      </c>
      <c r="J165" s="202">
        <f t="shared" si="14"/>
        <v>720</v>
      </c>
      <c r="K165" s="203"/>
      <c r="L165" s="204"/>
    </row>
    <row r="166" spans="1:12" s="205" customFormat="1" ht="20.100000000000001" customHeight="1" x14ac:dyDescent="0.25">
      <c r="A166" s="194"/>
      <c r="B166" s="195" t="s">
        <v>32</v>
      </c>
      <c r="C166" s="196" t="s">
        <v>206</v>
      </c>
      <c r="D166" s="8">
        <v>158</v>
      </c>
      <c r="E166" s="198" t="s">
        <v>373</v>
      </c>
      <c r="F166" s="199">
        <v>0</v>
      </c>
      <c r="G166" s="200">
        <f t="shared" si="15"/>
        <v>0</v>
      </c>
      <c r="H166" s="201"/>
      <c r="I166" s="200">
        <f t="shared" si="16"/>
        <v>0</v>
      </c>
      <c r="J166" s="202">
        <f t="shared" si="14"/>
        <v>0</v>
      </c>
      <c r="K166" s="203" t="s">
        <v>374</v>
      </c>
      <c r="L166" s="204"/>
    </row>
    <row r="167" spans="1:12" s="205" customFormat="1" ht="20.100000000000001" customHeight="1" x14ac:dyDescent="0.25">
      <c r="A167" s="194"/>
      <c r="B167" s="195" t="s">
        <v>63</v>
      </c>
      <c r="C167" s="196" t="s">
        <v>283</v>
      </c>
      <c r="D167" s="8">
        <v>159</v>
      </c>
      <c r="E167" s="198" t="s">
        <v>375</v>
      </c>
      <c r="F167" s="206">
        <v>3</v>
      </c>
      <c r="G167" s="200">
        <f t="shared" si="15"/>
        <v>1080</v>
      </c>
      <c r="H167" s="201"/>
      <c r="I167" s="200">
        <f t="shared" si="16"/>
        <v>0</v>
      </c>
      <c r="J167" s="202">
        <f t="shared" si="14"/>
        <v>1080</v>
      </c>
      <c r="K167" s="203"/>
      <c r="L167" s="204"/>
    </row>
    <row r="168" spans="1:12" s="205" customFormat="1" ht="20.100000000000001" customHeight="1" x14ac:dyDescent="0.25">
      <c r="A168" s="194"/>
      <c r="B168" s="195" t="s">
        <v>63</v>
      </c>
      <c r="C168" s="196" t="s">
        <v>283</v>
      </c>
      <c r="D168" s="8">
        <v>160</v>
      </c>
      <c r="E168" s="198" t="s">
        <v>376</v>
      </c>
      <c r="F168" s="199">
        <v>0</v>
      </c>
      <c r="G168" s="200">
        <f t="shared" si="15"/>
        <v>0</v>
      </c>
      <c r="H168" s="201"/>
      <c r="I168" s="200">
        <f t="shared" si="16"/>
        <v>0</v>
      </c>
      <c r="J168" s="202">
        <f>G168+H168+I168</f>
        <v>0</v>
      </c>
      <c r="K168" s="203" t="s">
        <v>377</v>
      </c>
      <c r="L168" s="204"/>
    </row>
    <row r="169" spans="1:12" s="205" customFormat="1" ht="20.100000000000001" customHeight="1" x14ac:dyDescent="0.25">
      <c r="A169" s="194"/>
      <c r="B169" s="195" t="s">
        <v>63</v>
      </c>
      <c r="C169" s="196" t="s">
        <v>283</v>
      </c>
      <c r="D169" s="8">
        <v>161</v>
      </c>
      <c r="E169" s="198" t="s">
        <v>378</v>
      </c>
      <c r="F169" s="199">
        <v>0</v>
      </c>
      <c r="G169" s="200">
        <f t="shared" si="15"/>
        <v>0</v>
      </c>
      <c r="H169" s="201"/>
      <c r="I169" s="200">
        <f t="shared" si="16"/>
        <v>0</v>
      </c>
      <c r="J169" s="202">
        <f>G169+H169+I169</f>
        <v>0</v>
      </c>
      <c r="K169" s="203" t="s">
        <v>379</v>
      </c>
      <c r="L169" s="204"/>
    </row>
    <row r="170" spans="1:12" s="205" customFormat="1" ht="20.100000000000001" customHeight="1" x14ac:dyDescent="0.25">
      <c r="A170" s="194"/>
      <c r="B170" s="195"/>
      <c r="C170" s="196"/>
      <c r="D170" s="197"/>
      <c r="E170" s="198"/>
      <c r="F170" s="199"/>
      <c r="G170" s="200"/>
      <c r="H170" s="201"/>
      <c r="I170" s="200"/>
      <c r="J170" s="202"/>
      <c r="K170" s="203"/>
      <c r="L170" s="204"/>
    </row>
    <row r="171" spans="1:12" s="219" customFormat="1" ht="20.100000000000001" customHeight="1" x14ac:dyDescent="0.25">
      <c r="A171" s="209"/>
      <c r="B171" s="210" t="s">
        <v>63</v>
      </c>
      <c r="C171" s="211" t="s">
        <v>394</v>
      </c>
      <c r="D171" s="212">
        <v>162</v>
      </c>
      <c r="E171" s="213" t="s">
        <v>392</v>
      </c>
      <c r="F171" s="214">
        <v>1</v>
      </c>
      <c r="G171" s="215">
        <f>SUM($I$1*F171)</f>
        <v>360</v>
      </c>
      <c r="H171" s="215">
        <v>735</v>
      </c>
      <c r="I171" s="215">
        <f>SUM($I$2*F171)</f>
        <v>0</v>
      </c>
      <c r="J171" s="216">
        <f>G171+H171+I171</f>
        <v>1095</v>
      </c>
      <c r="K171" s="217"/>
      <c r="L171" s="218"/>
    </row>
    <row r="172" spans="1:12" s="205" customFormat="1" ht="20.100000000000001" customHeight="1" x14ac:dyDescent="0.25">
      <c r="A172" s="194"/>
      <c r="B172" s="195"/>
      <c r="C172" s="196"/>
      <c r="D172" s="197"/>
      <c r="E172" s="198"/>
      <c r="F172" s="199"/>
      <c r="G172" s="200"/>
      <c r="H172" s="201"/>
      <c r="I172" s="200"/>
      <c r="J172" s="202"/>
      <c r="K172" s="203"/>
      <c r="L172" s="204"/>
    </row>
    <row r="173" spans="1:12" s="205" customFormat="1" ht="20.100000000000001" customHeight="1" x14ac:dyDescent="0.25">
      <c r="A173" s="194"/>
      <c r="B173" s="195"/>
      <c r="C173" s="196"/>
      <c r="D173" s="197"/>
      <c r="E173" s="198"/>
      <c r="F173" s="199"/>
      <c r="G173" s="200"/>
      <c r="H173" s="201"/>
      <c r="I173" s="200"/>
      <c r="J173" s="202"/>
      <c r="K173" s="203"/>
      <c r="L173" s="204"/>
    </row>
    <row r="174" spans="1:12" s="205" customFormat="1" ht="20.100000000000001" customHeight="1" x14ac:dyDescent="0.25">
      <c r="A174" s="194"/>
      <c r="B174" s="195"/>
      <c r="C174" s="196"/>
      <c r="D174" s="197"/>
      <c r="E174" s="198"/>
      <c r="F174" s="199"/>
      <c r="G174" s="200"/>
      <c r="H174" s="201"/>
      <c r="I174" s="200"/>
      <c r="J174" s="202"/>
      <c r="K174" s="203"/>
      <c r="L174" s="204"/>
    </row>
    <row r="175" spans="1:12" s="205" customFormat="1" ht="20.100000000000001" customHeight="1" x14ac:dyDescent="0.25">
      <c r="A175" s="194"/>
      <c r="B175" s="195"/>
      <c r="C175" s="196"/>
      <c r="D175" s="197"/>
      <c r="E175" s="198"/>
      <c r="F175" s="199"/>
      <c r="G175" s="200"/>
      <c r="H175" s="201"/>
      <c r="I175" s="200"/>
      <c r="J175" s="202"/>
      <c r="K175" s="203"/>
      <c r="L175" s="204"/>
    </row>
    <row r="176" spans="1:12" s="205" customFormat="1" ht="20.100000000000001" customHeight="1" x14ac:dyDescent="0.25">
      <c r="A176" s="194"/>
      <c r="B176" s="195"/>
      <c r="C176" s="196"/>
      <c r="D176" s="197"/>
      <c r="E176" s="198"/>
      <c r="F176" s="199"/>
      <c r="G176" s="200"/>
      <c r="H176" s="201"/>
      <c r="I176" s="200"/>
      <c r="J176" s="202"/>
      <c r="K176" s="203"/>
      <c r="L176" s="204"/>
    </row>
    <row r="177" spans="1:12" s="205" customFormat="1" ht="20.100000000000001" customHeight="1" x14ac:dyDescent="0.25">
      <c r="A177" s="194"/>
      <c r="B177" s="195"/>
      <c r="C177" s="196"/>
      <c r="D177" s="197"/>
      <c r="E177" s="198"/>
      <c r="F177" s="199"/>
      <c r="G177" s="200"/>
      <c r="H177" s="201"/>
      <c r="I177" s="200"/>
      <c r="J177" s="202"/>
      <c r="K177" s="203"/>
      <c r="L177" s="204"/>
    </row>
    <row r="178" spans="1:12" s="205" customFormat="1" ht="20.100000000000001" customHeight="1" x14ac:dyDescent="0.25">
      <c r="A178" s="194"/>
      <c r="B178" s="195"/>
      <c r="C178" s="196"/>
      <c r="D178" s="197"/>
      <c r="E178" s="198"/>
      <c r="F178" s="199"/>
      <c r="G178" s="200"/>
      <c r="H178" s="201"/>
      <c r="I178" s="200"/>
      <c r="J178" s="202"/>
      <c r="K178" s="203"/>
      <c r="L178" s="204"/>
    </row>
    <row r="179" spans="1:12" s="205" customFormat="1" ht="20.100000000000001" customHeight="1" x14ac:dyDescent="0.25">
      <c r="A179" s="194"/>
      <c r="B179" s="195"/>
      <c r="C179" s="196"/>
      <c r="D179" s="197"/>
      <c r="E179" s="198"/>
      <c r="F179" s="199"/>
      <c r="G179" s="200"/>
      <c r="H179" s="201"/>
      <c r="I179" s="200"/>
      <c r="J179" s="202"/>
      <c r="K179" s="203"/>
      <c r="L179" s="204"/>
    </row>
    <row r="180" spans="1:12" s="205" customFormat="1" ht="20.100000000000001" customHeight="1" x14ac:dyDescent="0.25">
      <c r="A180" s="194"/>
      <c r="B180" s="195"/>
      <c r="C180" s="196"/>
      <c r="D180" s="197"/>
      <c r="E180" s="198"/>
      <c r="F180" s="199"/>
      <c r="G180" s="200"/>
      <c r="H180" s="201"/>
      <c r="I180" s="200"/>
      <c r="J180" s="202"/>
      <c r="K180" s="203"/>
      <c r="L180" s="204"/>
    </row>
    <row r="181" spans="1:12" ht="20.100000000000001" customHeight="1" x14ac:dyDescent="0.25">
      <c r="A181" s="13"/>
      <c r="B181" s="34"/>
      <c r="C181" s="2"/>
      <c r="D181" s="8"/>
      <c r="E181" s="9"/>
      <c r="F181" s="10"/>
      <c r="G181" s="107"/>
      <c r="H181" s="186"/>
      <c r="I181" s="107"/>
      <c r="J181" s="171"/>
      <c r="K181" s="45"/>
    </row>
    <row r="182" spans="1:12" s="62" customFormat="1" ht="20.100000000000001" customHeight="1" thickBot="1" x14ac:dyDescent="0.3">
      <c r="A182" s="27"/>
      <c r="B182" s="68"/>
      <c r="C182" s="68"/>
      <c r="D182" s="28"/>
      <c r="E182" s="29"/>
      <c r="F182" s="30"/>
      <c r="G182" s="172"/>
      <c r="H182" s="187"/>
      <c r="I182" s="172"/>
      <c r="J182" s="173"/>
      <c r="K182" s="55"/>
      <c r="L182" s="39"/>
    </row>
    <row r="183" spans="1:12" ht="20.100000000000001" customHeight="1" thickBot="1" x14ac:dyDescent="0.3">
      <c r="A183" s="69"/>
      <c r="B183" s="70"/>
      <c r="C183" s="70"/>
      <c r="D183" s="31"/>
      <c r="E183" s="32" t="s">
        <v>47</v>
      </c>
      <c r="F183" s="33">
        <f>SUM(F8:F182)</f>
        <v>223</v>
      </c>
      <c r="G183" s="174">
        <f>SUM(G8:G182)</f>
        <v>80280</v>
      </c>
      <c r="H183" s="188">
        <f>SUM(H8:H182)</f>
        <v>735</v>
      </c>
      <c r="I183" s="174">
        <f>SUM(I8:I182)</f>
        <v>0</v>
      </c>
      <c r="J183" s="175">
        <f>SUM(J8:J182)</f>
        <v>81015</v>
      </c>
      <c r="K183" s="56"/>
    </row>
    <row r="184" spans="1:12" ht="21.75" customHeight="1" thickTop="1" x14ac:dyDescent="0.25">
      <c r="A184" s="71"/>
      <c r="D184" s="72"/>
      <c r="E184" s="73"/>
      <c r="F184" s="74"/>
      <c r="G184" s="176"/>
      <c r="H184" s="189"/>
      <c r="I184" s="176"/>
      <c r="J184" s="177"/>
    </row>
    <row r="201" spans="1:10" ht="21.75" customHeight="1" x14ac:dyDescent="0.25">
      <c r="A201" s="71"/>
      <c r="D201" s="72"/>
      <c r="E201" s="73"/>
      <c r="F201" s="74"/>
      <c r="G201" s="176"/>
      <c r="H201" s="189"/>
      <c r="I201" s="176"/>
      <c r="J201" s="177"/>
    </row>
    <row r="237" spans="1:10" ht="21.75" customHeight="1" x14ac:dyDescent="0.25">
      <c r="A237" s="71"/>
      <c r="D237" s="72"/>
      <c r="E237" s="73"/>
      <c r="F237" s="74"/>
      <c r="G237" s="176"/>
      <c r="H237" s="189"/>
      <c r="I237" s="176"/>
      <c r="J237" s="177"/>
    </row>
    <row r="238" spans="1:10" ht="20.100000000000001" customHeight="1" x14ac:dyDescent="0.25">
      <c r="A238" s="71"/>
      <c r="D238" s="72"/>
      <c r="E238" s="75"/>
      <c r="F238" s="74"/>
      <c r="G238" s="176"/>
      <c r="H238" s="189"/>
      <c r="I238" s="176"/>
      <c r="J238" s="177"/>
    </row>
    <row r="239" spans="1:10" ht="20.100000000000001" customHeight="1" x14ac:dyDescent="0.25">
      <c r="A239" s="71"/>
      <c r="D239" s="72"/>
      <c r="E239" s="75"/>
      <c r="F239" s="74"/>
      <c r="G239" s="176"/>
      <c r="H239" s="189"/>
      <c r="I239" s="176"/>
      <c r="J239" s="177"/>
    </row>
    <row r="240" spans="1:10" ht="20.100000000000001" customHeight="1" x14ac:dyDescent="0.25">
      <c r="A240" s="71"/>
      <c r="D240" s="72"/>
      <c r="E240" s="75"/>
      <c r="F240" s="74"/>
      <c r="G240" s="176"/>
      <c r="H240" s="189"/>
      <c r="I240" s="176"/>
      <c r="J240" s="177"/>
    </row>
    <row r="241" spans="1:10" ht="20.100000000000001" customHeight="1" x14ac:dyDescent="0.25">
      <c r="A241" s="71"/>
      <c r="D241" s="72"/>
      <c r="E241" s="75"/>
      <c r="F241" s="74"/>
      <c r="G241" s="176"/>
      <c r="H241" s="189"/>
      <c r="I241" s="176"/>
      <c r="J241" s="177"/>
    </row>
  </sheetData>
  <phoneticPr fontId="10" type="noConversion"/>
  <pageMargins left="0.15748031496062992" right="0.19685039370078741" top="0.33" bottom="0.3149606299212598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เปลี่ยนแปลง</vt:lpstr>
      <vt:lpstr>สพป.2</vt:lpstr>
      <vt:lpstr>เปลี่ยนแปลง!Print_Titles</vt:lpstr>
      <vt:lpstr>สพป.2!Print_Titles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Personalize</dc:creator>
  <cp:lastModifiedBy>spkcm365</cp:lastModifiedBy>
  <cp:lastPrinted>2026-08-26T02:29:30Z</cp:lastPrinted>
  <dcterms:created xsi:type="dcterms:W3CDTF">2011-04-08T03:31:04Z</dcterms:created>
  <dcterms:modified xsi:type="dcterms:W3CDTF">2026-08-27T09:01:28Z</dcterms:modified>
</cp:coreProperties>
</file>