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ADE6BC96-6DE8-454C-A4AA-C245237968C3}" xr6:coauthVersionLast="47" xr6:coauthVersionMax="47" xr10:uidLastSave="{00000000-0000-0000-0000-000000000000}"/>
  <bookViews>
    <workbookView xWindow="-108" yWindow="-108" windowWidth="23256" windowHeight="12456" tabRatio="926" xr2:uid="{02E270D1-7481-47D2-BD27-CA6CB03DDC5E}"/>
  </bookViews>
  <sheets>
    <sheet name="รายการเปลี่ยนแปลง-หน่วย-อำเภอ" sheetId="16" r:id="rId1"/>
    <sheet name="งบ-เงิน" sheetId="47" r:id="rId2"/>
    <sheet name="เชียงดาว" sheetId="3" r:id="rId3"/>
    <sheet name="ฝาง" sheetId="6" r:id="rId4"/>
    <sheet name="เมือง" sheetId="4" r:id="rId5"/>
    <sheet name="แม่ริม" sheetId="7" r:id="rId6"/>
    <sheet name="แม่วาง" sheetId="8" r:id="rId7"/>
    <sheet name="แม่อาย" sheetId="9" r:id="rId8"/>
    <sheet name="สันทราย" sheetId="10" r:id="rId9"/>
    <sheet name="สันป่าตอง" sheetId="11" r:id="rId10"/>
    <sheet name="หางดง" sheetId="45" r:id="rId11"/>
  </sheets>
  <definedNames>
    <definedName name="_xlnm.Print_Titles" localSheetId="2">เชียงดาว!$2:$3</definedName>
    <definedName name="_xlnm.Print_Titles" localSheetId="3">ฝาง!$2:$3</definedName>
    <definedName name="_xlnm.Print_Titles" localSheetId="4">เมือง!$2:$3</definedName>
    <definedName name="_xlnm.Print_Titles" localSheetId="5">แม่ริม!$2:$3</definedName>
    <definedName name="_xlnm.Print_Titles" localSheetId="6">แม่วาง!$2:$3</definedName>
    <definedName name="_xlnm.Print_Titles" localSheetId="7">แม่อาย!$2:$3</definedName>
    <definedName name="_xlnm.Print_Titles" localSheetId="0">'รายการเปลี่ยนแปลง-หน่วย-อำเภอ'!$6:$7</definedName>
    <definedName name="_xlnm.Print_Titles" localSheetId="8">สันทราย!$2:$3</definedName>
    <definedName name="_xlnm.Print_Titles" localSheetId="9">สันป่าตอง!$2:$3</definedName>
    <definedName name="_xlnm.Print_Titles" localSheetId="10">หางดง!$2:$3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5" l="1"/>
  <c r="I4" i="45"/>
  <c r="J4" i="45"/>
  <c r="G5" i="45"/>
  <c r="I5" i="45"/>
  <c r="J5" i="45"/>
  <c r="G6" i="45"/>
  <c r="I6" i="45"/>
  <c r="J6" i="45"/>
  <c r="G7" i="45"/>
  <c r="I7" i="45"/>
  <c r="J7" i="45"/>
  <c r="G8" i="45"/>
  <c r="I8" i="45"/>
  <c r="J8" i="45"/>
  <c r="G9" i="45"/>
  <c r="I9" i="45"/>
  <c r="J9" i="45"/>
  <c r="H12" i="45"/>
  <c r="J12" i="45"/>
  <c r="G4" i="11"/>
  <c r="I4" i="11"/>
  <c r="J4" i="11"/>
  <c r="G5" i="11"/>
  <c r="I5" i="11"/>
  <c r="J5" i="11"/>
  <c r="G6" i="11"/>
  <c r="I6" i="11"/>
  <c r="J6" i="11"/>
  <c r="G7" i="11"/>
  <c r="I7" i="11"/>
  <c r="J7" i="11"/>
  <c r="G8" i="11"/>
  <c r="I8" i="11"/>
  <c r="J8" i="11"/>
  <c r="G9" i="11"/>
  <c r="I9" i="11"/>
  <c r="J9" i="11"/>
  <c r="G10" i="11"/>
  <c r="I10" i="11"/>
  <c r="J10" i="11"/>
  <c r="H13" i="11"/>
  <c r="J13" i="11"/>
  <c r="H8" i="10"/>
  <c r="J8" i="10"/>
  <c r="G4" i="9"/>
  <c r="I4" i="9"/>
  <c r="J4" i="9"/>
  <c r="G5" i="9"/>
  <c r="I5" i="9"/>
  <c r="J5" i="9"/>
  <c r="H8" i="9"/>
  <c r="J8" i="9"/>
  <c r="G4" i="8"/>
  <c r="I4" i="8"/>
  <c r="J4" i="8"/>
  <c r="G5" i="8"/>
  <c r="I5" i="8"/>
  <c r="J5" i="8"/>
  <c r="G6" i="8"/>
  <c r="I6" i="8"/>
  <c r="J6" i="8"/>
  <c r="G7" i="8"/>
  <c r="I7" i="8"/>
  <c r="J7" i="8"/>
  <c r="G8" i="8"/>
  <c r="I8" i="8"/>
  <c r="J8" i="8"/>
  <c r="G9" i="8"/>
  <c r="I9" i="8"/>
  <c r="J9" i="8"/>
  <c r="G10" i="8"/>
  <c r="I10" i="8"/>
  <c r="J10" i="8"/>
  <c r="G11" i="8"/>
  <c r="I11" i="8"/>
  <c r="J11" i="8"/>
  <c r="H15" i="8"/>
  <c r="J15" i="8"/>
  <c r="G4" i="7"/>
  <c r="I4" i="7"/>
  <c r="J4" i="7"/>
  <c r="G5" i="7"/>
  <c r="I5" i="7"/>
  <c r="J5" i="7"/>
  <c r="G6" i="7"/>
  <c r="I6" i="7"/>
  <c r="J6" i="7"/>
  <c r="G7" i="7"/>
  <c r="I7" i="7"/>
  <c r="J7" i="7"/>
  <c r="G8" i="7"/>
  <c r="I8" i="7"/>
  <c r="J8" i="7"/>
  <c r="G9" i="7"/>
  <c r="I9" i="7"/>
  <c r="J9" i="7"/>
  <c r="G10" i="7"/>
  <c r="I10" i="7"/>
  <c r="J10" i="7"/>
  <c r="G11" i="7"/>
  <c r="I11" i="7"/>
  <c r="J11" i="7"/>
  <c r="G12" i="7"/>
  <c r="I12" i="7"/>
  <c r="J12" i="7"/>
  <c r="G13" i="7"/>
  <c r="I13" i="7"/>
  <c r="J13" i="7"/>
  <c r="G14" i="7"/>
  <c r="I14" i="7"/>
  <c r="J14" i="7"/>
  <c r="G15" i="7"/>
  <c r="I15" i="7"/>
  <c r="J15" i="7"/>
  <c r="G16" i="7"/>
  <c r="I16" i="7"/>
  <c r="J16" i="7"/>
  <c r="G17" i="7"/>
  <c r="I17" i="7"/>
  <c r="J17" i="7"/>
  <c r="G18" i="7"/>
  <c r="I18" i="7"/>
  <c r="J18" i="7"/>
  <c r="G19" i="7"/>
  <c r="I19" i="7"/>
  <c r="J19" i="7"/>
  <c r="G20" i="7"/>
  <c r="I20" i="7"/>
  <c r="J20" i="7"/>
  <c r="H23" i="7"/>
  <c r="J23" i="7"/>
  <c r="G4" i="4"/>
  <c r="I4" i="4"/>
  <c r="K4" i="4"/>
  <c r="G5" i="4"/>
  <c r="I5" i="4"/>
  <c r="K5" i="4"/>
  <c r="G6" i="4"/>
  <c r="I6" i="4"/>
  <c r="K6" i="4"/>
  <c r="G7" i="4"/>
  <c r="I7" i="4"/>
  <c r="K7" i="4"/>
  <c r="G8" i="4"/>
  <c r="I8" i="4"/>
  <c r="K8" i="4"/>
  <c r="G9" i="4"/>
  <c r="I9" i="4"/>
  <c r="K9" i="4"/>
  <c r="G10" i="4"/>
  <c r="I10" i="4"/>
  <c r="K10" i="4"/>
  <c r="G11" i="4"/>
  <c r="I11" i="4"/>
  <c r="K11" i="4"/>
  <c r="G12" i="4"/>
  <c r="I12" i="4"/>
  <c r="K12" i="4"/>
  <c r="G13" i="4"/>
  <c r="I13" i="4"/>
  <c r="K13" i="4"/>
  <c r="G14" i="4"/>
  <c r="I14" i="4"/>
  <c r="K14" i="4"/>
  <c r="G15" i="4"/>
  <c r="I15" i="4"/>
  <c r="K15" i="4"/>
  <c r="G16" i="4"/>
  <c r="I16" i="4"/>
  <c r="K16" i="4"/>
  <c r="G17" i="4"/>
  <c r="I17" i="4"/>
  <c r="K17" i="4"/>
  <c r="G18" i="4"/>
  <c r="I18" i="4"/>
  <c r="K18" i="4"/>
  <c r="G19" i="4"/>
  <c r="I19" i="4"/>
  <c r="K19" i="4"/>
  <c r="G20" i="4"/>
  <c r="I20" i="4"/>
  <c r="K20" i="4"/>
  <c r="G21" i="4"/>
  <c r="I21" i="4"/>
  <c r="K21" i="4"/>
  <c r="G22" i="4"/>
  <c r="I22" i="4"/>
  <c r="K22" i="4"/>
  <c r="G23" i="4"/>
  <c r="I23" i="4"/>
  <c r="K23" i="4"/>
  <c r="G24" i="4"/>
  <c r="I24" i="4"/>
  <c r="K24" i="4"/>
  <c r="G25" i="4"/>
  <c r="I25" i="4"/>
  <c r="K25" i="4"/>
  <c r="G26" i="4"/>
  <c r="I26" i="4"/>
  <c r="K26" i="4"/>
  <c r="G27" i="4"/>
  <c r="I27" i="4"/>
  <c r="K27" i="4"/>
  <c r="G28" i="4"/>
  <c r="I28" i="4"/>
  <c r="K28" i="4"/>
  <c r="G29" i="4"/>
  <c r="I29" i="4"/>
  <c r="K29" i="4"/>
  <c r="G30" i="4"/>
  <c r="I30" i="4"/>
  <c r="K30" i="4"/>
  <c r="G31" i="4"/>
  <c r="I31" i="4"/>
  <c r="K31" i="4"/>
  <c r="G32" i="4"/>
  <c r="I32" i="4"/>
  <c r="K32" i="4"/>
  <c r="G33" i="4"/>
  <c r="I33" i="4"/>
  <c r="K33" i="4"/>
  <c r="G34" i="4"/>
  <c r="I34" i="4"/>
  <c r="K34" i="4"/>
  <c r="G35" i="4"/>
  <c r="I35" i="4"/>
  <c r="K35" i="4"/>
  <c r="G36" i="4"/>
  <c r="I36" i="4"/>
  <c r="K36" i="4"/>
  <c r="G37" i="4"/>
  <c r="I37" i="4"/>
  <c r="K37" i="4"/>
  <c r="G38" i="4"/>
  <c r="I38" i="4"/>
  <c r="K38" i="4"/>
  <c r="G39" i="4"/>
  <c r="I39" i="4"/>
  <c r="K39" i="4"/>
  <c r="G40" i="4"/>
  <c r="I40" i="4"/>
  <c r="K40" i="4"/>
  <c r="G41" i="4"/>
  <c r="I41" i="4"/>
  <c r="K41" i="4"/>
  <c r="G42" i="4"/>
  <c r="I42" i="4"/>
  <c r="K42" i="4"/>
  <c r="G43" i="4"/>
  <c r="I43" i="4"/>
  <c r="K43" i="4"/>
  <c r="G44" i="4"/>
  <c r="I44" i="4"/>
  <c r="K44" i="4"/>
  <c r="G45" i="4"/>
  <c r="I45" i="4"/>
  <c r="K45" i="4"/>
  <c r="G46" i="4"/>
  <c r="I46" i="4"/>
  <c r="K46" i="4"/>
  <c r="G47" i="4"/>
  <c r="I47" i="4"/>
  <c r="K47" i="4"/>
  <c r="G48" i="4"/>
  <c r="I48" i="4"/>
  <c r="K48" i="4"/>
  <c r="G49" i="4"/>
  <c r="I49" i="4"/>
  <c r="K49" i="4"/>
  <c r="G50" i="4"/>
  <c r="I50" i="4"/>
  <c r="K50" i="4"/>
  <c r="G51" i="4"/>
  <c r="I51" i="4"/>
  <c r="K51" i="4"/>
  <c r="G52" i="4"/>
  <c r="I52" i="4"/>
  <c r="K52" i="4"/>
  <c r="G53" i="4"/>
  <c r="I53" i="4"/>
  <c r="K53" i="4"/>
  <c r="G54" i="4"/>
  <c r="I54" i="4"/>
  <c r="K54" i="4"/>
  <c r="G55" i="4"/>
  <c r="I55" i="4"/>
  <c r="K55" i="4"/>
  <c r="G56" i="4"/>
  <c r="I56" i="4"/>
  <c r="K56" i="4"/>
  <c r="G57" i="4"/>
  <c r="I57" i="4"/>
  <c r="K57" i="4"/>
  <c r="G58" i="4"/>
  <c r="I58" i="4"/>
  <c r="K58" i="4"/>
  <c r="G59" i="4"/>
  <c r="I59" i="4"/>
  <c r="K59" i="4"/>
  <c r="G60" i="4"/>
  <c r="I60" i="4"/>
  <c r="K60" i="4"/>
  <c r="G61" i="4"/>
  <c r="I61" i="4"/>
  <c r="K61" i="4"/>
  <c r="G62" i="4"/>
  <c r="I62" i="4"/>
  <c r="K62" i="4"/>
  <c r="G63" i="4"/>
  <c r="I63" i="4"/>
  <c r="K63" i="4"/>
  <c r="G64" i="4"/>
  <c r="I64" i="4"/>
  <c r="K64" i="4"/>
  <c r="G65" i="4"/>
  <c r="I65" i="4"/>
  <c r="K65" i="4"/>
  <c r="G66" i="4"/>
  <c r="I66" i="4"/>
  <c r="K66" i="4"/>
  <c r="G67" i="4"/>
  <c r="I67" i="4"/>
  <c r="K67" i="4"/>
  <c r="G68" i="4"/>
  <c r="I68" i="4"/>
  <c r="K68" i="4"/>
  <c r="G69" i="4"/>
  <c r="I69" i="4"/>
  <c r="K69" i="4"/>
  <c r="G70" i="4"/>
  <c r="I70" i="4"/>
  <c r="K70" i="4"/>
  <c r="G71" i="4"/>
  <c r="I71" i="4"/>
  <c r="K71" i="4"/>
  <c r="G72" i="4"/>
  <c r="I72" i="4"/>
  <c r="K72" i="4"/>
  <c r="G73" i="4"/>
  <c r="I73" i="4"/>
  <c r="K73" i="4"/>
  <c r="G74" i="4"/>
  <c r="I74" i="4"/>
  <c r="K74" i="4"/>
  <c r="G75" i="4"/>
  <c r="I75" i="4"/>
  <c r="K75" i="4"/>
  <c r="G76" i="4"/>
  <c r="I76" i="4"/>
  <c r="K76" i="4"/>
  <c r="G77" i="4"/>
  <c r="I77" i="4"/>
  <c r="K77" i="4"/>
  <c r="G78" i="4"/>
  <c r="I78" i="4"/>
  <c r="K78" i="4"/>
  <c r="G79" i="4"/>
  <c r="I79" i="4"/>
  <c r="K79" i="4"/>
  <c r="G80" i="4"/>
  <c r="I80" i="4"/>
  <c r="K80" i="4"/>
  <c r="G81" i="4"/>
  <c r="I81" i="4"/>
  <c r="K81" i="4"/>
  <c r="G82" i="4"/>
  <c r="I82" i="4"/>
  <c r="K82" i="4"/>
  <c r="G83" i="4"/>
  <c r="I83" i="4"/>
  <c r="K83" i="4"/>
  <c r="G84" i="4"/>
  <c r="I84" i="4"/>
  <c r="K84" i="4"/>
  <c r="G85" i="4"/>
  <c r="I85" i="4"/>
  <c r="K85" i="4"/>
  <c r="G86" i="4"/>
  <c r="I86" i="4"/>
  <c r="K86" i="4"/>
  <c r="G87" i="4"/>
  <c r="I87" i="4"/>
  <c r="K87" i="4"/>
  <c r="G88" i="4"/>
  <c r="I88" i="4"/>
  <c r="K88" i="4"/>
  <c r="G89" i="4"/>
  <c r="I89" i="4"/>
  <c r="K89" i="4"/>
  <c r="G90" i="4"/>
  <c r="I90" i="4"/>
  <c r="K90" i="4"/>
  <c r="G91" i="4"/>
  <c r="I91" i="4"/>
  <c r="K91" i="4"/>
  <c r="G92" i="4"/>
  <c r="I92" i="4"/>
  <c r="K92" i="4"/>
  <c r="G93" i="4"/>
  <c r="I93" i="4"/>
  <c r="K93" i="4"/>
  <c r="G94" i="4"/>
  <c r="I94" i="4"/>
  <c r="K94" i="4"/>
  <c r="G95" i="4"/>
  <c r="I95" i="4"/>
  <c r="K95" i="4"/>
  <c r="G96" i="4"/>
  <c r="I96" i="4"/>
  <c r="K96" i="4"/>
  <c r="G97" i="4"/>
  <c r="I97" i="4"/>
  <c r="K97" i="4"/>
  <c r="G98" i="4"/>
  <c r="I98" i="4"/>
  <c r="K98" i="4"/>
  <c r="G99" i="4"/>
  <c r="I99" i="4"/>
  <c r="K99" i="4"/>
  <c r="G100" i="4"/>
  <c r="I100" i="4"/>
  <c r="K100" i="4"/>
  <c r="G101" i="4"/>
  <c r="I101" i="4"/>
  <c r="K101" i="4"/>
  <c r="G102" i="4"/>
  <c r="I102" i="4"/>
  <c r="K102" i="4"/>
  <c r="G103" i="4"/>
  <c r="I103" i="4"/>
  <c r="K103" i="4"/>
  <c r="G104" i="4"/>
  <c r="I104" i="4"/>
  <c r="K104" i="4"/>
  <c r="G105" i="4"/>
  <c r="I105" i="4"/>
  <c r="K105" i="4"/>
  <c r="G106" i="4"/>
  <c r="I106" i="4"/>
  <c r="K106" i="4"/>
  <c r="G107" i="4"/>
  <c r="I107" i="4"/>
  <c r="K107" i="4"/>
  <c r="G108" i="4"/>
  <c r="I108" i="4"/>
  <c r="K108" i="4"/>
  <c r="G109" i="4"/>
  <c r="I109" i="4"/>
  <c r="K109" i="4"/>
  <c r="G110" i="4"/>
  <c r="I110" i="4"/>
  <c r="K110" i="4"/>
  <c r="G111" i="4"/>
  <c r="I111" i="4"/>
  <c r="K111" i="4"/>
  <c r="G112" i="4"/>
  <c r="I112" i="4"/>
  <c r="K112" i="4"/>
  <c r="G113" i="4"/>
  <c r="I113" i="4"/>
  <c r="K113" i="4"/>
  <c r="G114" i="4"/>
  <c r="I114" i="4"/>
  <c r="K114" i="4"/>
  <c r="G115" i="4"/>
  <c r="I115" i="4"/>
  <c r="K115" i="4"/>
  <c r="G116" i="4"/>
  <c r="I116" i="4"/>
  <c r="K116" i="4"/>
  <c r="G117" i="4"/>
  <c r="I117" i="4"/>
  <c r="K117" i="4"/>
  <c r="G118" i="4"/>
  <c r="I118" i="4"/>
  <c r="K118" i="4"/>
  <c r="G119" i="4"/>
  <c r="I119" i="4"/>
  <c r="K119" i="4"/>
  <c r="G120" i="4"/>
  <c r="I120" i="4"/>
  <c r="K120" i="4"/>
  <c r="G121" i="4"/>
  <c r="I121" i="4"/>
  <c r="K121" i="4"/>
  <c r="G122" i="4"/>
  <c r="I122" i="4"/>
  <c r="K122" i="4"/>
  <c r="G123" i="4"/>
  <c r="I123" i="4"/>
  <c r="K123" i="4"/>
  <c r="G124" i="4"/>
  <c r="I124" i="4"/>
  <c r="K124" i="4"/>
  <c r="G125" i="4"/>
  <c r="I125" i="4"/>
  <c r="K125" i="4"/>
  <c r="G126" i="4"/>
  <c r="I126" i="4"/>
  <c r="K126" i="4"/>
  <c r="G127" i="4"/>
  <c r="I127" i="4"/>
  <c r="K127" i="4"/>
  <c r="G128" i="4"/>
  <c r="I128" i="4"/>
  <c r="K128" i="4"/>
  <c r="G129" i="4"/>
  <c r="I129" i="4"/>
  <c r="K129" i="4"/>
  <c r="G130" i="4"/>
  <c r="I130" i="4"/>
  <c r="K130" i="4"/>
  <c r="G131" i="4"/>
  <c r="I131" i="4"/>
  <c r="K131" i="4"/>
  <c r="G132" i="4"/>
  <c r="I132" i="4"/>
  <c r="K132" i="4"/>
  <c r="G133" i="4"/>
  <c r="I133" i="4"/>
  <c r="K133" i="4"/>
  <c r="G134" i="4"/>
  <c r="I134" i="4"/>
  <c r="K134" i="4"/>
  <c r="G135" i="4"/>
  <c r="I135" i="4"/>
  <c r="K135" i="4"/>
  <c r="G136" i="4"/>
  <c r="I136" i="4"/>
  <c r="K136" i="4"/>
  <c r="G137" i="4"/>
  <c r="I137" i="4"/>
  <c r="K137" i="4"/>
  <c r="G138" i="4"/>
  <c r="I138" i="4"/>
  <c r="K138" i="4"/>
  <c r="G139" i="4"/>
  <c r="I139" i="4"/>
  <c r="K139" i="4"/>
  <c r="G140" i="4"/>
  <c r="I140" i="4"/>
  <c r="K140" i="4"/>
  <c r="G141" i="4"/>
  <c r="I141" i="4"/>
  <c r="K141" i="4"/>
  <c r="G142" i="4"/>
  <c r="I142" i="4"/>
  <c r="K142" i="4"/>
  <c r="G143" i="4"/>
  <c r="I143" i="4"/>
  <c r="K143" i="4"/>
  <c r="G144" i="4"/>
  <c r="I144" i="4"/>
  <c r="K144" i="4"/>
  <c r="G145" i="4"/>
  <c r="I145" i="4"/>
  <c r="K145" i="4"/>
  <c r="G146" i="4"/>
  <c r="I146" i="4"/>
  <c r="K146" i="4"/>
  <c r="H153" i="4"/>
  <c r="J153" i="4"/>
  <c r="K153" i="4"/>
  <c r="G4" i="6"/>
  <c r="I4" i="6"/>
  <c r="J4" i="6"/>
  <c r="G5" i="6"/>
  <c r="I5" i="6"/>
  <c r="J5" i="6"/>
  <c r="G6" i="6"/>
  <c r="I6" i="6"/>
  <c r="J6" i="6"/>
  <c r="H8" i="6"/>
  <c r="J8" i="6"/>
  <c r="G4" i="3"/>
  <c r="I4" i="3"/>
  <c r="J4" i="3"/>
  <c r="G5" i="3"/>
  <c r="I5" i="3"/>
  <c r="J5" i="3"/>
  <c r="G6" i="3"/>
  <c r="I6" i="3"/>
  <c r="J6" i="3"/>
  <c r="G7" i="3"/>
  <c r="I7" i="3"/>
  <c r="J7" i="3"/>
  <c r="H11" i="3"/>
  <c r="J11" i="3"/>
  <c r="F4" i="47"/>
  <c r="H4" i="47"/>
  <c r="B5" i="47"/>
  <c r="F5" i="47"/>
  <c r="H5" i="47"/>
  <c r="B6" i="47"/>
  <c r="F6" i="47"/>
  <c r="H6" i="47"/>
  <c r="F7" i="47"/>
  <c r="H7" i="47"/>
  <c r="F8" i="47"/>
  <c r="H8" i="47"/>
  <c r="F9" i="47"/>
  <c r="H9" i="47"/>
  <c r="F10" i="47"/>
  <c r="H10" i="47"/>
  <c r="F11" i="47"/>
  <c r="H11" i="47"/>
  <c r="F12" i="47"/>
  <c r="H12" i="47"/>
  <c r="F13" i="47"/>
  <c r="H13" i="47"/>
  <c r="F14" i="47"/>
  <c r="H14" i="47"/>
  <c r="F15" i="47"/>
  <c r="H15" i="47"/>
  <c r="F16" i="47"/>
  <c r="H16" i="47"/>
  <c r="B17" i="47"/>
  <c r="F17" i="47"/>
  <c r="H17" i="47"/>
  <c r="F18" i="47"/>
  <c r="H18" i="47"/>
  <c r="B19" i="47"/>
  <c r="F19" i="47"/>
  <c r="H19" i="47"/>
  <c r="B20" i="47"/>
  <c r="F20" i="47"/>
  <c r="H20" i="47"/>
  <c r="B21" i="47"/>
  <c r="F21" i="47"/>
  <c r="H21" i="47"/>
  <c r="B22" i="47"/>
  <c r="F22" i="47"/>
  <c r="H22" i="47"/>
  <c r="F23" i="47"/>
  <c r="H23" i="47"/>
  <c r="B24" i="47"/>
  <c r="F24" i="47"/>
  <c r="H24" i="47"/>
  <c r="B25" i="47"/>
  <c r="F25" i="47"/>
  <c r="H25" i="47"/>
  <c r="B28" i="47"/>
  <c r="E28" i="47"/>
  <c r="G28" i="47"/>
  <c r="H28" i="47"/>
  <c r="I19" i="16"/>
  <c r="I37" i="16"/>
  <c r="D38" i="16"/>
  <c r="I38" i="16"/>
  <c r="D39" i="16"/>
  <c r="D40" i="16"/>
  <c r="I40" i="16"/>
  <c r="I41" i="16"/>
  <c r="I42" i="16"/>
  <c r="I43" i="16"/>
  <c r="I44" i="16"/>
  <c r="I45" i="16"/>
  <c r="I46" i="16"/>
  <c r="I47" i="16"/>
  <c r="I48" i="16"/>
  <c r="I50" i="16"/>
  <c r="I52" i="16"/>
  <c r="I53" i="16"/>
  <c r="D56" i="16"/>
  <c r="I57" i="16"/>
  <c r="I58" i="16"/>
  <c r="D59" i="16"/>
  <c r="D61" i="16"/>
  <c r="I61" i="16"/>
  <c r="D62" i="16"/>
  <c r="I62" i="16"/>
  <c r="D63" i="16"/>
  <c r="I63" i="16"/>
  <c r="I64" i="16"/>
  <c r="D65" i="16"/>
  <c r="I65" i="16"/>
  <c r="D66" i="16"/>
  <c r="I66" i="16"/>
  <c r="D67" i="16"/>
  <c r="F67" i="16"/>
  <c r="G67" i="16"/>
  <c r="H67" i="16"/>
  <c r="I67" i="16"/>
</calcChain>
</file>

<file path=xl/sharedStrings.xml><?xml version="1.0" encoding="utf-8"?>
<sst xmlns="http://schemas.openxmlformats.org/spreadsheetml/2006/main" count="1258" uniqueCount="490">
  <si>
    <t>หางดง</t>
  </si>
  <si>
    <t>ศูนย์การศึกษานอกโรงเรียนจังหวัดเชียงใหม่</t>
  </si>
  <si>
    <t>หมายเหตุ</t>
  </si>
  <si>
    <t>โรงเรียนเทศบาลวัดดอนเปา</t>
  </si>
  <si>
    <t>โรงเรียนศรีสังวาลย์เชียงใหม่</t>
  </si>
  <si>
    <t>รายการเปลี่ยนแปลง</t>
  </si>
  <si>
    <t>โรงเรียนสอนคนตาบอดภาคเหนือ</t>
  </si>
  <si>
    <t>สำนักงานพระพุทธศาสนาจังหวัดเชียงใหม่</t>
  </si>
  <si>
    <t>โรงเรียนยุพราชวิทยาลัย (ข้าราชการ)</t>
  </si>
  <si>
    <t>โรงเรียนยุพราชวิทยาลัย (บำนาญ)</t>
  </si>
  <si>
    <t>โรงเรียนไชยปราการ</t>
  </si>
  <si>
    <t xml:space="preserve">ศูนย์การศึกษาพิเศษ เขตการศึกษา 8 </t>
  </si>
  <si>
    <t>โรงเรียนราชประชานุเคราะห์ 30</t>
  </si>
  <si>
    <t>โรงเรียนเชียงดาววิทยาคม</t>
  </si>
  <si>
    <t>ด้วยเหตุ</t>
  </si>
  <si>
    <t>ขาดส่ง</t>
  </si>
  <si>
    <t>สมัคร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</si>
  <si>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</si>
  <si>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</si>
  <si>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</si>
  <si>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</si>
  <si>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</si>
  <si>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</si>
  <si>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</si>
  <si>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โรงเรียนกาวิละอนุกูล</t>
  </si>
  <si>
    <t>อำเภอ</t>
  </si>
  <si>
    <t>หน่วยงาน</t>
  </si>
  <si>
    <t>สันป่าตอง</t>
  </si>
  <si>
    <t>เชียงดาว</t>
  </si>
  <si>
    <t>ปรับ-เพิ่ม</t>
  </si>
  <si>
    <t>ปรับ-ลด</t>
  </si>
  <si>
    <t>สหกรณ์ออมทรัพย์ครูเชียงใหม่</t>
  </si>
  <si>
    <t>ลาออก</t>
  </si>
  <si>
    <t>คืนสภาพ</t>
  </si>
  <si>
    <t>ลด</t>
  </si>
  <si>
    <t>ตาย</t>
  </si>
  <si>
    <t>ย้ายออก</t>
  </si>
  <si>
    <t>เพิ่ม</t>
  </si>
  <si>
    <t>ย้ายเข้า</t>
  </si>
  <si>
    <t>ไชยปราการ</t>
  </si>
  <si>
    <t>โรงเรียนโสตศึกษาอนุสารสุนทร</t>
  </si>
  <si>
    <t xml:space="preserve">สถาบันการพลศึกษาวิทยาเขตเชียงใหม่ </t>
  </si>
  <si>
    <t>โรงเรียนฝางชนูปถัมภ์</t>
  </si>
  <si>
    <t>ศูนย์การท่องเที่ยว กีฬา และนันทนาการเชียงใหม่</t>
  </si>
  <si>
    <t>ข้อมูลการเปลี่ยนแปลงจำนวนสมาชิก ส.พ.ค.จังหวัดเชียงใหม่</t>
  </si>
  <si>
    <t>ชื่อ - สกุล</t>
  </si>
  <si>
    <t>แม่ริม</t>
  </si>
  <si>
    <t>แม่วาง</t>
  </si>
  <si>
    <t>แม่อาย</t>
  </si>
  <si>
    <t>ที่</t>
  </si>
  <si>
    <t>หน่วยกลาง ส.พ.ค.</t>
  </si>
  <si>
    <t xml:space="preserve">ฝาง   </t>
  </si>
  <si>
    <t>สันทราย</t>
  </si>
  <si>
    <t>สพค</t>
  </si>
  <si>
    <t>ฝากหัก / อื่น</t>
  </si>
  <si>
    <t>เมืองเชียงใหม่</t>
  </si>
  <si>
    <t>สำนักงานศึกษาธิการจังหวัดเชียงใหม่</t>
  </si>
  <si>
    <t>ม.เทคโนโลยีราชมงคลล้านนา - ข้าราชการ</t>
  </si>
  <si>
    <t>ม.เทคโนโลยีราชมงคลล้านนา - บำนาญ</t>
  </si>
  <si>
    <t>โรงเรียนยุพราชวิทยาลัย - ข้าราชการ</t>
  </si>
  <si>
    <t>โรงเรียนยุพราชวิทยาลัย - บำนาญ</t>
  </si>
  <si>
    <t>สำนักงานเทศบาลตำบลแม่วาง</t>
  </si>
  <si>
    <t>สำนักงานศึกษาธิการภาค 15</t>
  </si>
  <si>
    <t>อำเภอ-อื่น</t>
  </si>
  <si>
    <t>มหาวิทยาลัยเทคโนโลยีราชมงคลล้านนา ภาคพายัพ เชียงใหม่(ข้าราชการ)</t>
  </si>
  <si>
    <t>มหาวิทยาลัยเทคโนโลยีราชมงคลล้านนา ภาคพายัพ เชียงใหม่(บำนาญ)</t>
  </si>
  <si>
    <t>สำนักศึกษาธิการจังหวัดเชียงใหม่</t>
  </si>
  <si>
    <t>สำนักงานการศึกษานอกโรงเรียนจังหวัดเชียงใหม่</t>
  </si>
  <si>
    <t>สำนักงานการท่องเที่ยวและกีฬาจังหวัดเชียงใหม่</t>
  </si>
  <si>
    <t xml:space="preserve">    รวมยอด</t>
  </si>
  <si>
    <t>เทศบาลตำบลหนองตองพัฒนา</t>
  </si>
  <si>
    <t>ฝาง</t>
  </si>
  <si>
    <t>เทศบาลตำบลสันผีเสื้อ</t>
  </si>
  <si>
    <t>วิทยาลัยนาฎศิลปเชียงใหม่</t>
  </si>
  <si>
    <t>หอสมุดแห่งชาติรัชมังคลาภิเษกฯ</t>
  </si>
  <si>
    <t>มหาวิทยาลัยราชภัฎเชียงใหม่</t>
  </si>
  <si>
    <t>สำนักงานเทศบาลตำบลสันป่าตอง</t>
  </si>
  <si>
    <t>txt_amphur</t>
  </si>
  <si>
    <t>txt_office</t>
  </si>
  <si>
    <t>CT</t>
  </si>
  <si>
    <t>Amount</t>
  </si>
  <si>
    <t>AmountPay</t>
  </si>
  <si>
    <t>เทศบาลตำบลสันป่าตอง</t>
  </si>
  <si>
    <t>ราย</t>
  </si>
  <si>
    <t>บาท</t>
  </si>
  <si>
    <t>นางปรียาวรรณ พัฒนกุล</t>
  </si>
  <si>
    <t>txt_rank</t>
  </si>
  <si>
    <t>txt_firstname</t>
  </si>
  <si>
    <t>txt_lastname</t>
  </si>
  <si>
    <t>CountMember</t>
  </si>
  <si>
    <t>สพค / รายเดือน</t>
  </si>
  <si>
    <t>นาย</t>
  </si>
  <si>
    <t>นาง</t>
  </si>
  <si>
    <t>ทิพวรรณ์</t>
  </si>
  <si>
    <t>สมผิว</t>
  </si>
  <si>
    <t>นิวัฒน์</t>
  </si>
  <si>
    <t>วตินา</t>
  </si>
  <si>
    <t>แดง</t>
  </si>
  <si>
    <t>อินทญาติ</t>
  </si>
  <si>
    <t>นางสาว</t>
  </si>
  <si>
    <t>อำนาจ</t>
  </si>
  <si>
    <t>รุ่งนภา</t>
  </si>
  <si>
    <t>ฟูธรรม</t>
  </si>
  <si>
    <t>ปาริชาติ</t>
  </si>
  <si>
    <t>อมรรัตนพิบูลย์</t>
  </si>
  <si>
    <t>จันทนา</t>
  </si>
  <si>
    <t>ทิพย์กาญจนกุล</t>
  </si>
  <si>
    <t>จิรัชยา</t>
  </si>
  <si>
    <t>กันต๊ะมา</t>
  </si>
  <si>
    <t>พ.อ.</t>
  </si>
  <si>
    <t>นิรันดร์ชัย</t>
  </si>
  <si>
    <t>ปัน</t>
  </si>
  <si>
    <t>สันนิถา</t>
  </si>
  <si>
    <t>พิศาล</t>
  </si>
  <si>
    <t>พินทิสืบ</t>
  </si>
  <si>
    <t>ลออง</t>
  </si>
  <si>
    <t>บรรเจิด</t>
  </si>
  <si>
    <t>ภีระตุ้ย</t>
  </si>
  <si>
    <t>ศรัณญ์ธร</t>
  </si>
  <si>
    <t>กันทวัง</t>
  </si>
  <si>
    <t>กัลยารัตน์</t>
  </si>
  <si>
    <t>เศวตนันทน์</t>
  </si>
  <si>
    <t>กิติชัย</t>
  </si>
  <si>
    <t>ระมิงค์วงศ์</t>
  </si>
  <si>
    <t>ดิเรก</t>
  </si>
  <si>
    <t>มณีวรรณ</t>
  </si>
  <si>
    <t>ดาวเวียงกัน</t>
  </si>
  <si>
    <t>ธวัชชัย</t>
  </si>
  <si>
    <t>พึ่งธรรม</t>
  </si>
  <si>
    <t>พรพิพัฒน์</t>
  </si>
  <si>
    <t>ทองปรอน</t>
  </si>
  <si>
    <t>ภาณุพงศ์</t>
  </si>
  <si>
    <t>จงชานสิทธิโธ</t>
  </si>
  <si>
    <t>รองรัตน์</t>
  </si>
  <si>
    <t>วัชรินทร์</t>
  </si>
  <si>
    <t>สิทธิเจริญ</t>
  </si>
  <si>
    <t>ศุภลักษณ์</t>
  </si>
  <si>
    <t>ศรีวิชัย</t>
  </si>
  <si>
    <t>สมาน</t>
  </si>
  <si>
    <t>สลิลทิพย์</t>
  </si>
  <si>
    <t>วงค์แปง</t>
  </si>
  <si>
    <t>สุนทรี</t>
  </si>
  <si>
    <t>รินทร์คำ</t>
  </si>
  <si>
    <t>ฉัตรชัย</t>
  </si>
  <si>
    <t>เลาวกุล</t>
  </si>
  <si>
    <t>ประนอม</t>
  </si>
  <si>
    <t>วงศ์ศรี</t>
  </si>
  <si>
    <t>ประพัฒน์</t>
  </si>
  <si>
    <t>เชื้อไทย</t>
  </si>
  <si>
    <t>ทองคำ</t>
  </si>
  <si>
    <t>วงค์หมึก</t>
  </si>
  <si>
    <t>ทัศนีย์</t>
  </si>
  <si>
    <t>สุวานิชวงศ์</t>
  </si>
  <si>
    <t>ธวัช</t>
  </si>
  <si>
    <t>ชัยวิศิษฐ์</t>
  </si>
  <si>
    <t>ธานี</t>
  </si>
  <si>
    <t>พิทักษ์ผล</t>
  </si>
  <si>
    <t>นุกูล</t>
  </si>
  <si>
    <t>ระกิติ</t>
  </si>
  <si>
    <t>ประวัติ</t>
  </si>
  <si>
    <t>บุญทะวงศ์</t>
  </si>
  <si>
    <t>ประเวทย์</t>
  </si>
  <si>
    <t>ทุนผลงาม</t>
  </si>
  <si>
    <t>ประเสริฐ</t>
  </si>
  <si>
    <t>เทียนนิมิตร</t>
  </si>
  <si>
    <t>ปริญญา</t>
  </si>
  <si>
    <t>โชติวิศรุฒ</t>
  </si>
  <si>
    <t>พิมพ์พรรณ</t>
  </si>
  <si>
    <t>จิตตะสนธิ</t>
  </si>
  <si>
    <t>มนตรี</t>
  </si>
  <si>
    <t>เลี้ยงสกุล</t>
  </si>
  <si>
    <t>มาลี</t>
  </si>
  <si>
    <t>สรรพช่าง</t>
  </si>
  <si>
    <t>จันทร์คง</t>
  </si>
  <si>
    <t>เรวัติ</t>
  </si>
  <si>
    <t>ธรรมสนธิ</t>
  </si>
  <si>
    <t>วิชิต</t>
  </si>
  <si>
    <t>ชมทวีวิรุตม์</t>
  </si>
  <si>
    <t>ศุภางค์</t>
  </si>
  <si>
    <t>สมศักดิ์</t>
  </si>
  <si>
    <t>อินทะไชย</t>
  </si>
  <si>
    <t>สิทธิชัย</t>
  </si>
  <si>
    <t>แสงสิทธิศักดิ์</t>
  </si>
  <si>
    <t>สุทธิดา</t>
  </si>
  <si>
    <t>สุรยุทธ</t>
  </si>
  <si>
    <t>ปรัชญา</t>
  </si>
  <si>
    <t>สุรวุธ</t>
  </si>
  <si>
    <t>นิตยสุทธิ์</t>
  </si>
  <si>
    <t>สุวิทย์</t>
  </si>
  <si>
    <t>จันทร์ทิพย์</t>
  </si>
  <si>
    <t>อภิชัย</t>
  </si>
  <si>
    <t>ตีรณวัฒนกูล</t>
  </si>
  <si>
    <t>อาภรณ์</t>
  </si>
  <si>
    <t>อินต๊ะชัย</t>
  </si>
  <si>
    <t>บุญเชิด</t>
  </si>
  <si>
    <t>อินทร</t>
  </si>
  <si>
    <t>มนัส</t>
  </si>
  <si>
    <t>อินทร์รุ่ง</t>
  </si>
  <si>
    <t>อัมพวา</t>
  </si>
  <si>
    <t>ยอเสน</t>
  </si>
  <si>
    <t>กำไลทิพย์</t>
  </si>
  <si>
    <t>ประกิจ</t>
  </si>
  <si>
    <t>ณรงค์</t>
  </si>
  <si>
    <t>ดวงแก้ว</t>
  </si>
  <si>
    <t>ขุนห้วย</t>
  </si>
  <si>
    <t>ศิริ</t>
  </si>
  <si>
    <t>ขวัญมณีพร</t>
  </si>
  <si>
    <t>เชาว์สวัสดิ์</t>
  </si>
  <si>
    <t>ณัฏฐาฐิตา</t>
  </si>
  <si>
    <t>มรุตัณฑ์</t>
  </si>
  <si>
    <t>ธนัฎฐ์</t>
  </si>
  <si>
    <t>แสนแปง</t>
  </si>
  <si>
    <t>นภัสวรรณ</t>
  </si>
  <si>
    <t>ทรัพย์มหาสมุทร</t>
  </si>
  <si>
    <t>ปนัดดา</t>
  </si>
  <si>
    <t>อุปพันธ์</t>
  </si>
  <si>
    <t>ปราถนา</t>
  </si>
  <si>
    <t>จีนาใหม่</t>
  </si>
  <si>
    <t>มงคล</t>
  </si>
  <si>
    <t>ปัญญารัตน์</t>
  </si>
  <si>
    <t>วรรษมน</t>
  </si>
  <si>
    <t>เจริญทรัพย์</t>
  </si>
  <si>
    <t>วิวัฒน์</t>
  </si>
  <si>
    <t>นุสุริยา</t>
  </si>
  <si>
    <t>กุลชาติ</t>
  </si>
  <si>
    <t>ชัยมงคล</t>
  </si>
  <si>
    <t>ณัฐญา</t>
  </si>
  <si>
    <t>กาลันสีมา</t>
  </si>
  <si>
    <t>พรเทพ</t>
  </si>
  <si>
    <t>สล่าเพชร</t>
  </si>
  <si>
    <t>มัลลิกา</t>
  </si>
  <si>
    <t>ถิราวัตร</t>
  </si>
  <si>
    <t>มานิตย์</t>
  </si>
  <si>
    <t>วงศ์สุฤทธิ์</t>
  </si>
  <si>
    <t>วิราพร</t>
  </si>
  <si>
    <t>มาสกลาง</t>
  </si>
  <si>
    <t>นาง พึงพิศ เกื้อปัญญา : ตาย/กค.65</t>
  </si>
  <si>
    <t>สวัสดิ์</t>
  </si>
  <si>
    <t>คะณีวัน</t>
  </si>
  <si>
    <t>ไชยพรม</t>
  </si>
  <si>
    <t>ฐปกร</t>
  </si>
  <si>
    <t>วิลาพรรณ</t>
  </si>
  <si>
    <t>กนกพร</t>
  </si>
  <si>
    <t>ปรีดาสุริยะชัย</t>
  </si>
  <si>
    <t>กษมา</t>
  </si>
  <si>
    <t>พลอยแดง</t>
  </si>
  <si>
    <t>กิตติพงศ์</t>
  </si>
  <si>
    <t>ยอดชุมภู</t>
  </si>
  <si>
    <t>จันทิมา</t>
  </si>
  <si>
    <t>วงศ์ทิพย์</t>
  </si>
  <si>
    <t>จำนงค์</t>
  </si>
  <si>
    <t>จิตรเทพ</t>
  </si>
  <si>
    <t>อินทร์ประสิทธิ์</t>
  </si>
  <si>
    <t>ชนินทร์</t>
  </si>
  <si>
    <t>ทิพยสุนทรานนท์</t>
  </si>
  <si>
    <t>ชัยวัฒน์</t>
  </si>
  <si>
    <t>ดรุณธรรม</t>
  </si>
  <si>
    <t>ณัฏฐ์ณิชชา</t>
  </si>
  <si>
    <t>ไชยวัณณ์</t>
  </si>
  <si>
    <t>ถนอม</t>
  </si>
  <si>
    <t>บุษบา</t>
  </si>
  <si>
    <t>พงษธา</t>
  </si>
  <si>
    <t>พงษ์ศักดิ์</t>
  </si>
  <si>
    <t>กองเงิน</t>
  </si>
  <si>
    <t>พันธ์นิดา</t>
  </si>
  <si>
    <t>ด่านไพบูลย์</t>
  </si>
  <si>
    <t>พิมพ์เดือน</t>
  </si>
  <si>
    <t>เชาวน์ลักษณ์</t>
  </si>
  <si>
    <t>พิมเพ็ญ</t>
  </si>
  <si>
    <t>กลับอุดม</t>
  </si>
  <si>
    <t>พิมล</t>
  </si>
  <si>
    <t>อนันตา</t>
  </si>
  <si>
    <t>พิสมัย</t>
  </si>
  <si>
    <t>สิงห์อุสาหะ</t>
  </si>
  <si>
    <t>ภารดี</t>
  </si>
  <si>
    <t>จันทรจุติ</t>
  </si>
  <si>
    <t>มลธิรา</t>
  </si>
  <si>
    <t>บุญเรือง</t>
  </si>
  <si>
    <t>รัตนา</t>
  </si>
  <si>
    <t>วัชรวีร์</t>
  </si>
  <si>
    <t>คำไทย</t>
  </si>
  <si>
    <t>วิชาภรณ์</t>
  </si>
  <si>
    <t>วิภา</t>
  </si>
  <si>
    <t>บุญรังษี</t>
  </si>
  <si>
    <t>วีระศักดิ์</t>
  </si>
  <si>
    <t>กาวิล</t>
  </si>
  <si>
    <t>ศรีจันทร์</t>
  </si>
  <si>
    <t>พิบูลย์</t>
  </si>
  <si>
    <t>ศรีสุดา</t>
  </si>
  <si>
    <t>สาคร</t>
  </si>
  <si>
    <t>ขัติยะ</t>
  </si>
  <si>
    <t>สำราญ</t>
  </si>
  <si>
    <t>บุญตอม</t>
  </si>
  <si>
    <t>สุจิตรา</t>
  </si>
  <si>
    <t>โกฏิแก้ว</t>
  </si>
  <si>
    <t>สุภางค์</t>
  </si>
  <si>
    <t>น่วมเจริญ</t>
  </si>
  <si>
    <t>เสริมสกุล</t>
  </si>
  <si>
    <t>อุ่นใจแรม</t>
  </si>
  <si>
    <t>กนกกาญจน์</t>
  </si>
  <si>
    <t>วัฒนกูล</t>
  </si>
  <si>
    <t>กฤษณา</t>
  </si>
  <si>
    <t>อึ้งจิตรไพศาล</t>
  </si>
  <si>
    <t>ทองอินทร์</t>
  </si>
  <si>
    <t>เชื้อมี</t>
  </si>
  <si>
    <t>สมสาย</t>
  </si>
  <si>
    <t>ชัยเลิศ</t>
  </si>
  <si>
    <t>สุวัฒนา</t>
  </si>
  <si>
    <t>ตังสิกบุตร</t>
  </si>
  <si>
    <t>อรุณี</t>
  </si>
  <si>
    <t>สุวรรณทัต</t>
  </si>
  <si>
    <t>จันทร์เพ็ญ</t>
  </si>
  <si>
    <t>มะนูญ</t>
  </si>
  <si>
    <t>จันทร์สม</t>
  </si>
  <si>
    <t>ทิศานุรักษ์</t>
  </si>
  <si>
    <t>นงนุช</t>
  </si>
  <si>
    <t>จาแก้ว</t>
  </si>
  <si>
    <t>บุญเริง</t>
  </si>
  <si>
    <t>ประมวล</t>
  </si>
  <si>
    <t>พลอยกมลชุณห์</t>
  </si>
  <si>
    <t>ปรานต์นวัช</t>
  </si>
  <si>
    <t>ขันแก้ว</t>
  </si>
  <si>
    <t>ภรณ์ศิณี</t>
  </si>
  <si>
    <t>ศิริพร</t>
  </si>
  <si>
    <t>วงศ์รุจิไพโรจน์</t>
  </si>
  <si>
    <t>สุจิตต์</t>
  </si>
  <si>
    <t>ธิบุญเรือง</t>
  </si>
  <si>
    <t>ณัฐธิดา</t>
  </si>
  <si>
    <t>บัวหนา</t>
  </si>
  <si>
    <t>นิรันดร</t>
  </si>
  <si>
    <t>พัฒนกุล</t>
  </si>
  <si>
    <t>ภักดี</t>
  </si>
  <si>
    <t>ยุพิน</t>
  </si>
  <si>
    <t>สุกันธา</t>
  </si>
  <si>
    <t>กอนแสง</t>
  </si>
  <si>
    <t>สถิตย์</t>
  </si>
  <si>
    <t>บุพพัณห์</t>
  </si>
  <si>
    <t>เมฆพยัพ</t>
  </si>
  <si>
    <t>คำปัน</t>
  </si>
  <si>
    <t>ศักรินทร์</t>
  </si>
  <si>
    <t>ชัยเสน</t>
  </si>
  <si>
    <t>แจ่มแจ้ง</t>
  </si>
  <si>
    <t>วาสนา</t>
  </si>
  <si>
    <t>ปิยะฤดีวรรณ</t>
  </si>
  <si>
    <t>วันวา</t>
  </si>
  <si>
    <t>จีรนันท์</t>
  </si>
  <si>
    <t>ยาวิสิทธิ์</t>
  </si>
  <si>
    <t>สาวิตรี</t>
  </si>
  <si>
    <t>แอ่นปัญญา</t>
  </si>
  <si>
    <t>พัฒนาพร</t>
  </si>
  <si>
    <t>พวงสายใจ</t>
  </si>
  <si>
    <t>จิราพรรณ</t>
  </si>
  <si>
    <t>โศภนะศุกร์</t>
  </si>
  <si>
    <t>ชนันท์วิไล</t>
  </si>
  <si>
    <t>ธงเชื้อ</t>
  </si>
  <si>
    <t>ชูชีพ</t>
  </si>
  <si>
    <t>มูลสถาน</t>
  </si>
  <si>
    <t>นคร</t>
  </si>
  <si>
    <t>เตชาวงศ์</t>
  </si>
  <si>
    <t>ไกรงาม</t>
  </si>
  <si>
    <t>นันธิกานต์</t>
  </si>
  <si>
    <t>ไชยชาววงค์</t>
  </si>
  <si>
    <t>สุภา</t>
  </si>
  <si>
    <t>พรทิพย์</t>
  </si>
  <si>
    <t>วงค์ชรัตน์</t>
  </si>
  <si>
    <t>พันทิพย์</t>
  </si>
  <si>
    <t>ชมภูเทศ</t>
  </si>
  <si>
    <t>เพ็ญศรี</t>
  </si>
  <si>
    <t>มีชัย</t>
  </si>
  <si>
    <t>วริสา</t>
  </si>
  <si>
    <t>ปลื้มฤดี</t>
  </si>
  <si>
    <t>สายทอง</t>
  </si>
  <si>
    <t>กาวิละ</t>
  </si>
  <si>
    <t>เสถียน</t>
  </si>
  <si>
    <t>กัลยาณกุล</t>
  </si>
  <si>
    <t>อุรี</t>
  </si>
  <si>
    <t>โยริยะ</t>
  </si>
  <si>
    <t>ทรงชัย</t>
  </si>
  <si>
    <t>กันธะวงค์</t>
  </si>
  <si>
    <t>สุพรรณี</t>
  </si>
  <si>
    <t>ฟองเงิน</t>
  </si>
  <si>
    <t>ออมสิน</t>
  </si>
  <si>
    <t>บุญวงษ์</t>
  </si>
  <si>
    <t>กรกานต์</t>
  </si>
  <si>
    <t>มโนจา</t>
  </si>
  <si>
    <t>เกี๋ยง</t>
  </si>
  <si>
    <t>เต๋จา</t>
  </si>
  <si>
    <t>ลักษิกา</t>
  </si>
  <si>
    <t>สุทธิฬักษณ์</t>
  </si>
  <si>
    <t>ใจแก้ว</t>
  </si>
  <si>
    <t>พรรณี</t>
  </si>
  <si>
    <t>ผัดดี</t>
  </si>
  <si>
    <t>ประภัสสร</t>
  </si>
  <si>
    <t>อินต๊ะยศ</t>
  </si>
  <si>
    <t>ศิริกานต์</t>
  </si>
  <si>
    <t>บุญสุข</t>
  </si>
  <si>
    <t>เสรี</t>
  </si>
  <si>
    <t>บุญเนื่อง</t>
  </si>
  <si>
    <t>คณิสร</t>
  </si>
  <si>
    <t>ปัญโญ</t>
  </si>
  <si>
    <t>วรวิทย์</t>
  </si>
  <si>
    <t>ยุทธภิญโญ</t>
  </si>
  <si>
    <t>อินต๊ะแสน</t>
  </si>
  <si>
    <t>สนิท</t>
  </si>
  <si>
    <t>ใหม่จันทร์แดง</t>
  </si>
  <si>
    <t>แสงดาว</t>
  </si>
  <si>
    <t>ชโยดม</t>
  </si>
  <si>
    <t>ทายะ</t>
  </si>
  <si>
    <t>นิพิฐพนธ์</t>
  </si>
  <si>
    <t>มูตยะ</t>
  </si>
  <si>
    <t>พัฒมานัส</t>
  </si>
  <si>
    <t>แพรวพรรณ</t>
  </si>
  <si>
    <t>หม่องแดง</t>
  </si>
  <si>
    <t>สันติ</t>
  </si>
  <si>
    <t>มูลใจ</t>
  </si>
  <si>
    <t>อุลัย</t>
  </si>
  <si>
    <t>อำไพ</t>
  </si>
  <si>
    <t>พุฒจร</t>
  </si>
  <si>
    <t>เก็บทวน</t>
  </si>
  <si>
    <t>ชำระผ่านธนาคาร</t>
  </si>
  <si>
    <t>ธนกฤต</t>
  </si>
  <si>
    <t>อนุฤทธิ์</t>
  </si>
  <si>
    <t>มาติกา</t>
  </si>
  <si>
    <t>กันต์กวี</t>
  </si>
  <si>
    <t>ณัฏฐิณี</t>
  </si>
  <si>
    <t>ปินตา</t>
  </si>
  <si>
    <t>ญาณิศา</t>
  </si>
  <si>
    <t>คำภิระ</t>
  </si>
  <si>
    <t>ไม่มี</t>
  </si>
  <si>
    <t>โรงเรียนราชประชานุเคราะห์ 60</t>
  </si>
  <si>
    <t>เดิม-ชื่อ : โรงเรียนศึกษาสงเคราะห์เชียงใหม่</t>
  </si>
  <si>
    <t>เดิม-ชื่อ : โรงเรียนศึกษาสงเคราะห์เชียงดาว</t>
  </si>
  <si>
    <t>โรงเรียนราชประชานุเคราะห์ 61</t>
  </si>
  <si>
    <t>รายการเปลี่ยนแปลง - ข้อมูล</t>
  </si>
  <si>
    <t>เปลี่ยน</t>
  </si>
  <si>
    <t>ข้อมูล - ใหม่</t>
  </si>
  <si>
    <t>แปลง</t>
  </si>
  <si>
    <t>นาย อกนิษฐ์ เมฆเมืองทอง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</si>
  <si>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</si>
  <si>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</si>
  <si>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กรกฎ</t>
  </si>
  <si>
    <t>ศรีบาล</t>
  </si>
  <si>
    <t>ลิขิต</t>
  </si>
  <si>
    <t>ชววิสุทธิกูล</t>
  </si>
  <si>
    <t>นาย นิเวศน์ หลวงสุทิพย์</t>
  </si>
  <si>
    <t>นาย เตชิต มูลเมือง</t>
  </si>
  <si>
    <t>นาย นิพนธ์ ผัดดี</t>
  </si>
  <si>
    <t>นาย พีระ แม้นสวัสดิ์</t>
  </si>
  <si>
    <t>กิ่งกาญ</t>
  </si>
  <si>
    <t>บุตรตามา</t>
  </si>
  <si>
    <t>ก้อนแก้ว</t>
  </si>
  <si>
    <t>ไม่เป็น-รับฝาก : นาย สิงห์แก้ว ก้อนแก้ว</t>
  </si>
  <si>
    <t>เหรียญทอง</t>
  </si>
  <si>
    <t>แสวง</t>
  </si>
  <si>
    <t>มาละแซม</t>
  </si>
  <si>
    <t>ดิสกร</t>
  </si>
  <si>
    <t>นินนาทโยธิน</t>
  </si>
  <si>
    <t>จันทร์จิรา</t>
  </si>
  <si>
    <t>ยอดคำ</t>
  </si>
  <si>
    <t>นาย อุดม ยอดคำ</t>
  </si>
  <si>
    <t>ชัญญะพิชญ์</t>
  </si>
  <si>
    <t>ระดม</t>
  </si>
  <si>
    <t>สมัคร/พค.68</t>
  </si>
  <si>
    <t>ตาย/ธค.68 : นาง บังอร ยอดคำ</t>
  </si>
  <si>
    <t>หน่วยกลาง</t>
  </si>
  <si>
    <t>ตาย/เมย.69 : นาย ชูชาติ ชัยเลิศ</t>
  </si>
  <si>
    <t>ตาย/เมย.69 : นาง คำเอ้ย ไชยเทพ</t>
  </si>
  <si>
    <t>นาง กฤตินี ดำรงกิจ</t>
  </si>
  <si>
    <t xml:space="preserve">นาย </t>
  </si>
  <si>
    <t>อดิศร</t>
  </si>
  <si>
    <t>ดำรงกิจ</t>
  </si>
  <si>
    <t>ธีระเดช</t>
  </si>
  <si>
    <t>สังกัด</t>
  </si>
  <si>
    <t>10/69</t>
  </si>
  <si>
    <t>ต.ค.69</t>
  </si>
  <si>
    <t>นางสาว ชัญญะพิชญ์ ระดม</t>
  </si>
  <si>
    <t>ยุพราชวิทยาลัย - ข้าราชการ</t>
  </si>
  <si>
    <t>ยุพราชวิทยาลัย - บำนาญ</t>
  </si>
  <si>
    <t>เกษียณอายุปี 69</t>
  </si>
  <si>
    <t>ทวน 10/69 = 480 บาท</t>
  </si>
  <si>
    <t>11/69</t>
  </si>
  <si>
    <t>พ.ย. 69 / รวมทั้งสิ้น</t>
  </si>
  <si>
    <t>พ.ย.69</t>
  </si>
  <si>
    <t>ประจำเดือน :  พฤศจิกายน  2569</t>
  </si>
  <si>
    <t>หักรายละ  255.00  บาท  ( 17 ราย x 15 บาท )</t>
  </si>
  <si>
    <t>19 - ย้ายออก.1</t>
  </si>
  <si>
    <t>66 + ย้ายเข้า.1</t>
  </si>
  <si>
    <t>10 - ย้ายออก.1</t>
  </si>
  <si>
    <t>จำนวนทั้งสิ้น  251  คน</t>
  </si>
  <si>
    <t>251 x 255 + 480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</si>
</sst>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92" formatCode="#,###"/>
    <numFmt numFmtId="199" formatCode="#,###.00"/>
  </numFmts>
  <fonts count="38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indexed="8"/>
      <name val="Tahoma"/>
      <family val="2"/>
      <charset val="222"/>
    </font>
    <font>
      <b/>
      <u val="double"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b/>
      <sz val="8"/>
      <name val="Arial"/>
      <family val="2"/>
      <charset val="222"/>
    </font>
    <font>
      <b/>
      <sz val="9"/>
      <name val="Arial"/>
      <family val="2"/>
      <charset val="222"/>
    </font>
    <font>
      <sz val="8"/>
      <name val="Arial"/>
      <family val="2"/>
      <charset val="222"/>
    </font>
    <font>
      <u/>
      <sz val="10"/>
      <name val="Arial"/>
      <family val="2"/>
      <charset val="222"/>
    </font>
    <font>
      <b/>
      <u/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0"/>
      <color rgb="FFC00000"/>
      <name val="Arial"/>
      <family val="2"/>
    </font>
    <font>
      <sz val="10"/>
      <color rgb="FFC00000"/>
      <name val="Tahoma"/>
      <family val="2"/>
    </font>
    <font>
      <b/>
      <sz val="10"/>
      <color rgb="FFC00000"/>
      <name val="Arial"/>
      <family val="2"/>
    </font>
    <font>
      <b/>
      <u val="double"/>
      <sz val="10"/>
      <color rgb="FFC00000"/>
      <name val="Arial"/>
      <family val="2"/>
    </font>
    <font>
      <b/>
      <sz val="11"/>
      <color rgb="FFC00000"/>
      <name val="Tahoma"/>
      <family val="2"/>
      <charset val="222"/>
      <scheme val="minor"/>
    </font>
    <font>
      <b/>
      <sz val="11"/>
      <color rgb="FFC00000"/>
      <name val="Tahoma"/>
      <family val="2"/>
      <scheme val="minor"/>
    </font>
    <font>
      <sz val="10"/>
      <color rgb="FFFF0000"/>
      <name val="Arial"/>
      <family val="2"/>
    </font>
    <font>
      <sz val="10"/>
      <color rgb="FFFF0000"/>
      <name val="Tahoma"/>
      <family val="2"/>
      <charset val="222"/>
    </font>
    <font>
      <sz val="10"/>
      <color rgb="FF7030A0"/>
      <name val="Arial"/>
      <family val="2"/>
      <charset val="222"/>
    </font>
    <font>
      <sz val="10"/>
      <color rgb="FF7030A0"/>
      <name val="Tahoma"/>
      <family val="2"/>
      <charset val="222"/>
    </font>
    <font>
      <b/>
      <sz val="10"/>
      <color rgb="FFFF0000"/>
      <name val="Arial"/>
      <family val="2"/>
    </font>
    <font>
      <sz val="10"/>
      <color rgb="FFFF000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4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/>
    <xf numFmtId="0" fontId="4" fillId="0" borderId="0" xfId="0" applyFont="1" applyAlignment="1">
      <alignment horizontal="left"/>
    </xf>
    <xf numFmtId="199" fontId="4" fillId="0" borderId="0" xfId="0" applyNumberFormat="1" applyFont="1"/>
    <xf numFmtId="0" fontId="4" fillId="0" borderId="0" xfId="0" applyFont="1" applyAlignment="1">
      <alignment horizontal="right"/>
    </xf>
    <xf numFmtId="192" fontId="8" fillId="0" borderId="0" xfId="0" applyNumberFormat="1" applyFont="1"/>
    <xf numFmtId="0" fontId="0" fillId="0" borderId="0" xfId="0" applyAlignment="1">
      <alignment shrinkToFit="1"/>
    </xf>
    <xf numFmtId="0" fontId="4" fillId="0" borderId="0" xfId="0" applyFont="1" applyAlignment="1">
      <alignment shrinkToFit="1"/>
    </xf>
    <xf numFmtId="0" fontId="0" fillId="0" borderId="0" xfId="0" applyAlignment="1">
      <alignment horizontal="left"/>
    </xf>
    <xf numFmtId="192" fontId="4" fillId="0" borderId="0" xfId="0" applyNumberFormat="1" applyFont="1" applyAlignment="1">
      <alignment horizontal="left"/>
    </xf>
    <xf numFmtId="192" fontId="8" fillId="0" borderId="0" xfId="0" applyNumberFormat="1" applyFont="1" applyAlignment="1">
      <alignment horizontal="left"/>
    </xf>
    <xf numFmtId="199" fontId="8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Fill="1" applyAlignment="1">
      <alignment shrinkToFit="1"/>
    </xf>
    <xf numFmtId="0" fontId="0" fillId="0" borderId="0" xfId="0" applyFill="1"/>
    <xf numFmtId="0" fontId="24" fillId="0" borderId="0" xfId="0" applyFont="1" applyFill="1" applyAlignment="1">
      <alignment shrinkToFit="1"/>
    </xf>
    <xf numFmtId="0" fontId="4" fillId="0" borderId="0" xfId="0" applyFont="1" applyFill="1" applyAlignment="1">
      <alignment shrinkToFit="1"/>
    </xf>
    <xf numFmtId="0" fontId="10" fillId="0" borderId="0" xfId="0" applyFont="1" applyFill="1" applyAlignment="1">
      <alignment shrinkToFit="1"/>
    </xf>
    <xf numFmtId="43" fontId="10" fillId="0" borderId="0" xfId="2" applyNumberFormat="1" applyFont="1" applyFill="1" applyAlignment="1">
      <alignment shrinkToFit="1"/>
    </xf>
    <xf numFmtId="0" fontId="2" fillId="0" borderId="0" xfId="0" applyFont="1" applyFill="1"/>
    <xf numFmtId="0" fontId="8" fillId="0" borderId="0" xfId="0" applyFont="1"/>
    <xf numFmtId="43" fontId="8" fillId="0" borderId="0" xfId="0" applyNumberFormat="1" applyFont="1"/>
    <xf numFmtId="0" fontId="25" fillId="0" borderId="0" xfId="0" applyFont="1" applyFill="1" applyAlignment="1">
      <alignment horizontal="right" shrinkToFit="1"/>
    </xf>
    <xf numFmtId="0" fontId="26" fillId="0" borderId="0" xfId="0" applyFont="1"/>
    <xf numFmtId="0" fontId="27" fillId="0" borderId="0" xfId="0" applyFont="1" applyFill="1" applyAlignment="1">
      <alignment shrinkToFit="1"/>
    </xf>
    <xf numFmtId="0" fontId="26" fillId="0" borderId="0" xfId="0" applyFont="1" applyAlignment="1"/>
    <xf numFmtId="0" fontId="28" fillId="0" borderId="0" xfId="0" applyFont="1"/>
    <xf numFmtId="199" fontId="28" fillId="0" borderId="0" xfId="0" applyNumberFormat="1" applyFont="1"/>
    <xf numFmtId="199" fontId="26" fillId="0" borderId="0" xfId="0" applyNumberFormat="1" applyFont="1"/>
    <xf numFmtId="199" fontId="29" fillId="0" borderId="0" xfId="0" applyNumberFormat="1" applyFont="1"/>
    <xf numFmtId="0" fontId="26" fillId="0" borderId="0" xfId="0" applyFont="1" applyAlignment="1"/>
    <xf numFmtId="0" fontId="28" fillId="0" borderId="0" xfId="0" applyFont="1" applyFill="1" applyAlignment="1">
      <alignment shrinkToFit="1"/>
    </xf>
    <xf numFmtId="0" fontId="30" fillId="0" borderId="0" xfId="0" applyFont="1" applyFill="1" applyAlignment="1">
      <alignment shrinkToFit="1"/>
    </xf>
    <xf numFmtId="0" fontId="31" fillId="0" borderId="0" xfId="0" applyFont="1" applyFill="1" applyAlignment="1">
      <alignment horizontal="right" shrinkToFit="1"/>
    </xf>
    <xf numFmtId="0" fontId="26" fillId="0" borderId="0" xfId="0" applyFont="1"/>
    <xf numFmtId="0" fontId="2" fillId="0" borderId="0" xfId="0" applyFont="1" applyAlignment="1">
      <alignment shrinkToFit="1"/>
    </xf>
    <xf numFmtId="43" fontId="10" fillId="0" borderId="0" xfId="9" applyFont="1" applyFill="1" applyAlignment="1">
      <alignment shrinkToFit="1"/>
    </xf>
    <xf numFmtId="0" fontId="32" fillId="0" borderId="0" xfId="0" applyFont="1"/>
    <xf numFmtId="0" fontId="12" fillId="0" borderId="0" xfId="0" applyFont="1"/>
    <xf numFmtId="0" fontId="12" fillId="0" borderId="0" xfId="0" applyFont="1" applyAlignment="1">
      <alignment shrinkToFit="1"/>
    </xf>
    <xf numFmtId="0" fontId="11" fillId="0" borderId="0" xfId="0" applyFont="1" applyFill="1" applyAlignment="1">
      <alignment shrinkToFit="1"/>
    </xf>
    <xf numFmtId="43" fontId="11" fillId="0" borderId="0" xfId="2" applyNumberFormat="1" applyFont="1" applyFill="1" applyAlignment="1">
      <alignment shrinkToFit="1"/>
    </xf>
    <xf numFmtId="0" fontId="12" fillId="0" borderId="0" xfId="0" applyFont="1" applyFill="1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49" fontId="13" fillId="0" borderId="0" xfId="0" applyNumberFormat="1" applyFont="1" applyAlignment="1"/>
    <xf numFmtId="49" fontId="12" fillId="0" borderId="0" xfId="0" applyNumberFormat="1" applyFont="1" applyAlignment="1"/>
    <xf numFmtId="0" fontId="13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4" xfId="0" applyFont="1" applyBorder="1" applyAlignment="1">
      <alignment horizontal="right"/>
    </xf>
    <xf numFmtId="0" fontId="12" fillId="0" borderId="0" xfId="0" applyFont="1" applyAlignment="1"/>
    <xf numFmtId="49" fontId="13" fillId="0" borderId="4" xfId="0" applyNumberFormat="1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49" fontId="13" fillId="0" borderId="4" xfId="0" applyNumberFormat="1" applyFont="1" applyFill="1" applyBorder="1" applyAlignment="1">
      <alignment horizontal="left" shrinkToFit="1"/>
    </xf>
    <xf numFmtId="0" fontId="13" fillId="0" borderId="7" xfId="0" applyFont="1" applyBorder="1" applyAlignment="1">
      <alignment horizontal="left"/>
    </xf>
    <xf numFmtId="49" fontId="12" fillId="0" borderId="7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49" fontId="12" fillId="0" borderId="4" xfId="0" applyNumberFormat="1" applyFont="1" applyFill="1" applyBorder="1" applyAlignment="1">
      <alignment horizontal="left"/>
    </xf>
    <xf numFmtId="0" fontId="12" fillId="0" borderId="4" xfId="0" applyFont="1" applyFill="1" applyBorder="1"/>
    <xf numFmtId="0" fontId="12" fillId="0" borderId="4" xfId="0" applyFont="1" applyBorder="1"/>
    <xf numFmtId="0" fontId="13" fillId="0" borderId="4" xfId="0" applyFont="1" applyFill="1" applyBorder="1" applyAlignment="1">
      <alignment horizontal="left"/>
    </xf>
    <xf numFmtId="49" fontId="12" fillId="0" borderId="4" xfId="0" applyNumberFormat="1" applyFont="1" applyFill="1" applyBorder="1" applyAlignment="1">
      <alignment horizontal="left" shrinkToFit="1"/>
    </xf>
    <xf numFmtId="0" fontId="12" fillId="0" borderId="4" xfId="0" applyFont="1" applyFill="1" applyBorder="1" applyAlignment="1">
      <alignment horizontal="left" shrinkToFit="1"/>
    </xf>
    <xf numFmtId="49" fontId="12" fillId="0" borderId="0" xfId="0" applyNumberFormat="1" applyFont="1" applyFill="1" applyAlignment="1">
      <alignment horizontal="left"/>
    </xf>
    <xf numFmtId="0" fontId="12" fillId="0" borderId="8" xfId="0" applyFont="1" applyBorder="1" applyAlignment="1">
      <alignment horizontal="left"/>
    </xf>
    <xf numFmtId="49" fontId="13" fillId="0" borderId="4" xfId="0" applyNumberFormat="1" applyFont="1" applyFill="1" applyBorder="1" applyAlignment="1">
      <alignment horizontal="left"/>
    </xf>
    <xf numFmtId="49" fontId="16" fillId="0" borderId="4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2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0" borderId="9" xfId="0" applyFont="1" applyBorder="1" applyAlignment="1">
      <alignment horizontal="right"/>
    </xf>
    <xf numFmtId="49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0" fontId="12" fillId="0" borderId="10" xfId="0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13" fillId="0" borderId="4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19" fillId="0" borderId="4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horizontal="center"/>
    </xf>
    <xf numFmtId="0" fontId="20" fillId="0" borderId="4" xfId="0" applyFont="1" applyBorder="1"/>
    <xf numFmtId="49" fontId="13" fillId="0" borderId="11" xfId="0" applyNumberFormat="1" applyFont="1" applyBorder="1" applyAlignment="1">
      <alignment horizontal="center"/>
    </xf>
    <xf numFmtId="0" fontId="12" fillId="0" borderId="11" xfId="0" applyFont="1" applyBorder="1" applyAlignment="1">
      <alignment horizontal="right"/>
    </xf>
    <xf numFmtId="49" fontId="12" fillId="0" borderId="7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43" fontId="12" fillId="0" borderId="4" xfId="5" applyFont="1" applyBorder="1"/>
    <xf numFmtId="0" fontId="13" fillId="0" borderId="13" xfId="0" applyFont="1" applyBorder="1" applyAlignment="1">
      <alignment horizontal="right"/>
    </xf>
    <xf numFmtId="49" fontId="12" fillId="0" borderId="5" xfId="0" applyNumberFormat="1" applyFont="1" applyBorder="1" applyAlignment="1">
      <alignment horizontal="left"/>
    </xf>
    <xf numFmtId="0" fontId="12" fillId="0" borderId="5" xfId="0" applyFont="1" applyFill="1" applyBorder="1"/>
    <xf numFmtId="17" fontId="12" fillId="0" borderId="4" xfId="0" applyNumberFormat="1" applyFont="1" applyFill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49" fontId="13" fillId="0" borderId="14" xfId="0" applyNumberFormat="1" applyFont="1" applyBorder="1" applyAlignment="1">
      <alignment horizontal="left"/>
    </xf>
    <xf numFmtId="49" fontId="12" fillId="0" borderId="14" xfId="0" applyNumberFormat="1" applyFont="1" applyBorder="1" applyAlignment="1">
      <alignment horizontal="left"/>
    </xf>
    <xf numFmtId="49" fontId="13" fillId="0" borderId="0" xfId="0" applyNumberFormat="1" applyFont="1" applyAlignment="1">
      <alignment horizontal="left"/>
    </xf>
    <xf numFmtId="0" fontId="33" fillId="0" borderId="0" xfId="0" applyFont="1" applyFill="1" applyAlignment="1">
      <alignment shrinkToFit="1"/>
    </xf>
    <xf numFmtId="0" fontId="34" fillId="0" borderId="0" xfId="0" applyFont="1"/>
    <xf numFmtId="0" fontId="34" fillId="0" borderId="0" xfId="0" applyFont="1" applyAlignment="1">
      <alignment shrinkToFit="1"/>
    </xf>
    <xf numFmtId="0" fontId="35" fillId="0" borderId="0" xfId="0" applyFont="1" applyFill="1" applyAlignment="1">
      <alignment shrinkToFit="1"/>
    </xf>
    <xf numFmtId="0" fontId="12" fillId="0" borderId="0" xfId="0" applyFont="1" applyFill="1"/>
    <xf numFmtId="0" fontId="12" fillId="0" borderId="0" xfId="0" applyFont="1" applyFill="1" applyAlignment="1">
      <alignment shrinkToFit="1"/>
    </xf>
    <xf numFmtId="43" fontId="29" fillId="0" borderId="0" xfId="9" applyFont="1"/>
    <xf numFmtId="0" fontId="12" fillId="0" borderId="10" xfId="0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center"/>
    </xf>
    <xf numFmtId="0" fontId="12" fillId="0" borderId="10" xfId="0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3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center"/>
    </xf>
    <xf numFmtId="0" fontId="10" fillId="0" borderId="0" xfId="0" applyFont="1" applyAlignment="1">
      <alignment shrinkToFit="1"/>
    </xf>
    <xf numFmtId="43" fontId="10" fillId="0" borderId="0" xfId="2" applyFont="1" applyFill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0" fontId="13" fillId="0" borderId="10" xfId="0" applyFont="1" applyBorder="1" applyAlignment="1">
      <alignment horizontal="right"/>
    </xf>
    <xf numFmtId="199" fontId="32" fillId="0" borderId="0" xfId="0" applyNumberFormat="1" applyFont="1"/>
    <xf numFmtId="0" fontId="2" fillId="0" borderId="0" xfId="0" applyFont="1" applyAlignment="1">
      <alignment horizontal="left"/>
    </xf>
    <xf numFmtId="192" fontId="2" fillId="0" borderId="0" xfId="0" applyNumberFormat="1" applyFont="1"/>
    <xf numFmtId="199" fontId="2" fillId="0" borderId="0" xfId="0" applyNumberFormat="1" applyFont="1"/>
    <xf numFmtId="0" fontId="36" fillId="0" borderId="0" xfId="0" applyFont="1"/>
    <xf numFmtId="0" fontId="2" fillId="0" borderId="0" xfId="0" applyFont="1" applyAlignment="1"/>
    <xf numFmtId="0" fontId="37" fillId="0" borderId="0" xfId="0" applyFont="1"/>
    <xf numFmtId="0" fontId="12" fillId="0" borderId="7" xfId="0" applyFont="1" applyBorder="1"/>
    <xf numFmtId="49" fontId="16" fillId="0" borderId="10" xfId="0" applyNumberFormat="1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49" fontId="15" fillId="0" borderId="8" xfId="0" applyNumberFormat="1" applyFont="1" applyBorder="1" applyAlignment="1">
      <alignment horizontal="left"/>
    </xf>
    <xf numFmtId="49" fontId="16" fillId="0" borderId="7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shrinkToFit="1"/>
    </xf>
    <xf numFmtId="49" fontId="13" fillId="0" borderId="4" xfId="0" applyNumberFormat="1" applyFont="1" applyBorder="1" applyAlignment="1">
      <alignment shrinkToFit="1"/>
    </xf>
    <xf numFmtId="49" fontId="12" fillId="0" borderId="4" xfId="0" applyNumberFormat="1" applyFont="1" applyFill="1" applyBorder="1" applyAlignment="1">
      <alignment shrinkToFit="1"/>
    </xf>
    <xf numFmtId="0" fontId="12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6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49" fontId="2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 shrinkToFit="1"/>
    </xf>
    <xf numFmtId="0" fontId="4" fillId="0" borderId="4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4" xfId="0" applyFont="1" applyBorder="1" applyAlignment="1">
      <alignment horizontal="left" shrinkToFit="1"/>
    </xf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shrinkToFit="1"/>
    </xf>
    <xf numFmtId="49" fontId="2" fillId="0" borderId="7" xfId="0" applyNumberFormat="1" applyFont="1" applyBorder="1" applyAlignment="1">
      <alignment horizontal="left" shrinkToFit="1"/>
    </xf>
    <xf numFmtId="49" fontId="2" fillId="0" borderId="8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</cellXfs>
  <cellStyles count="41">
    <cellStyle name="Normal 2" xfId="1" xr:uid="{13F0A50A-962D-414F-8752-D1FA8F61BE38}"/>
    <cellStyle name="เครื่องหมายจุลภาค 10" xfId="2" xr:uid="{0C24B47E-2878-4C39-8015-65E3B209B36E}"/>
    <cellStyle name="เครื่องหมายจุลภาค 10 2" xfId="3" xr:uid="{2164A0DE-EA26-44BE-8292-9EE63B17D5FF}"/>
    <cellStyle name="เครื่องหมายจุลภาค 10 3" xfId="4" xr:uid="{D1CFC853-BC3E-4D47-B1ED-EA134D3B25B6}"/>
    <cellStyle name="เครื่องหมายจุลภาค 2 2" xfId="5" xr:uid="{64C455B7-AA47-4FCA-A8B3-052E2144A68D}"/>
    <cellStyle name="เครื่องหมายจุลภาค 2 3" xfId="6" xr:uid="{C4FC40E4-05D1-4917-A167-7695AEBF11DD}"/>
    <cellStyle name="เครื่องหมายจุลภาค 3 2" xfId="7" xr:uid="{790FCE69-918C-4CD4-89F3-E182982D2039}"/>
    <cellStyle name="เครื่องหมายจุลภาค 4 2" xfId="8" xr:uid="{12DBEC24-45B4-4AED-A2F2-6FB1FE869870}"/>
    <cellStyle name="จุลภาค" xfId="9" builtinId="3"/>
    <cellStyle name="ปกติ" xfId="0" builtinId="0"/>
    <cellStyle name="ปกติ 10 2" xfId="10" xr:uid="{4B6F5DC3-E9D5-475E-8745-3EF0BE1874A9}"/>
    <cellStyle name="ปกติ 10 3" xfId="11" xr:uid="{26786522-9B9A-417D-9B03-20ABD7F34650}"/>
    <cellStyle name="ปกติ 10 4" xfId="12" xr:uid="{92438EC3-07F7-4B22-A197-F6FC91D56855}"/>
    <cellStyle name="ปกติ 11 2" xfId="13" xr:uid="{1175FB3C-3D02-4E47-8C37-593F45A6DCD6}"/>
    <cellStyle name="ปกติ 11 3" xfId="14" xr:uid="{B5606E2D-2A98-48EE-A3ED-317CD4BC1F6F}"/>
    <cellStyle name="ปกติ 12 2" xfId="15" xr:uid="{D0DA5953-CEA5-4651-842C-B0483654F716}"/>
    <cellStyle name="ปกติ 14" xfId="16" xr:uid="{46C1573F-0E20-456D-9151-8F6908BD6DFE}"/>
    <cellStyle name="ปกติ 2 2" xfId="17" xr:uid="{9A3DEEA8-11B5-4BA7-9A90-D1F45DE7247A}"/>
    <cellStyle name="ปกติ 2 3" xfId="18" xr:uid="{876F48F0-E173-4B46-A182-A83C6AE6736F}"/>
    <cellStyle name="ปกติ 2 4" xfId="19" xr:uid="{87FAD8FB-A2A3-4005-BACC-B0B7F2914223}"/>
    <cellStyle name="ปกติ 2 5" xfId="20" xr:uid="{E9EDC214-3F38-43AF-AA40-5001F9AACD72}"/>
    <cellStyle name="ปกติ 2 6" xfId="21" xr:uid="{1E9C09A0-A163-4FF8-B30D-597F1F5C3D3F}"/>
    <cellStyle name="ปกติ 3 2" xfId="22" xr:uid="{D6260689-FA67-4DE2-8A0C-E3749C703078}"/>
    <cellStyle name="ปกติ 3 3" xfId="23" xr:uid="{CA53FC7D-432B-42EB-9BC6-4250FB3DBD56}"/>
    <cellStyle name="ปกติ 3 4" xfId="24" xr:uid="{E261581F-D536-4108-86EC-5E15B2BFA317}"/>
    <cellStyle name="ปกติ 3 5" xfId="25" xr:uid="{D4A20E52-7706-4962-9BF3-549A4DA3B3A7}"/>
    <cellStyle name="ปกติ 4 2" xfId="26" xr:uid="{9F1A52BF-6EF6-48CE-9D2B-1A7EA06522A9}"/>
    <cellStyle name="ปกติ 4 3" xfId="27" xr:uid="{1CA18F9D-CCD1-4331-BE92-BA76D7E947C4}"/>
    <cellStyle name="ปกติ 4 4" xfId="28" xr:uid="{6381D6C4-E8BD-4892-A1ED-D8EEBA342E6E}"/>
    <cellStyle name="ปกติ 5 2" xfId="29" xr:uid="{33AC2E8F-DAF8-428A-BEB2-89A90004D8BD}"/>
    <cellStyle name="ปกติ 6 2" xfId="30" xr:uid="{6682F11D-D185-43A8-9D02-EA3AB3ED9B88}"/>
    <cellStyle name="ปกติ 6 3" xfId="31" xr:uid="{D00799CC-3B01-4B32-833F-E4C062BEAE49}"/>
    <cellStyle name="ปกติ 6 4" xfId="32" xr:uid="{E32810B0-34AC-4B36-BF58-F78FE94377D3}"/>
    <cellStyle name="ปกติ 6 5" xfId="33" xr:uid="{14A13D78-45B0-4CAB-99BA-B9E03928AE96}"/>
    <cellStyle name="ปกติ 7 2" xfId="34" xr:uid="{FDAE7C81-B20D-4811-ADF7-250829D79063}"/>
    <cellStyle name="ปกติ 7 3" xfId="35" xr:uid="{3A06AD87-DE44-4A57-B41E-1DDC9DAA1947}"/>
    <cellStyle name="ปกติ 8 2" xfId="36" xr:uid="{22899238-5C24-4B21-80F3-98DEF21752A3}"/>
    <cellStyle name="ปกติ 9 2" xfId="37" xr:uid="{58DDF176-94C6-4633-AF8C-C635230CBBB4}"/>
    <cellStyle name="ปกติ 9 3" xfId="38" xr:uid="{524B3F1F-D057-4949-8743-5436E369F1ED}"/>
    <cellStyle name="ปกติ 9 4" xfId="39" xr:uid="{36862858-9988-466C-B96F-306BC86EC920}"/>
    <cellStyle name="ปกติ 9 5" xfId="40" xr:uid="{8F518DE6-C2CA-4048-B187-D13D0575E33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8940-FA4A-4234-99A8-558A561B0327}">
  <dimension ref="A1:V101"/>
  <sheetViews>
    <sheetView tabSelected="1" zoomScaleNormal="100" workbookViewId="0"/>
  </sheetViews>
  <sheetFormatPr defaultColWidth="9.109375" defaultRowHeight="21" customHeight="1" x14ac:dyDescent="0.25"/>
  <cols>
    <col min="1" max="1" width="6.33203125" style="46" customWidth="1"/>
    <col min="2" max="2" width="5.88671875" style="46" customWidth="1"/>
    <col min="3" max="3" width="23.5546875" style="46" customWidth="1"/>
    <col min="4" max="4" width="11.109375" style="132" customWidth="1"/>
    <col min="5" max="5" width="12.77734375" style="50" customWidth="1"/>
    <col min="6" max="6" width="30.44140625" style="46" customWidth="1"/>
    <col min="7" max="7" width="9.77734375" style="47" customWidth="1"/>
    <col min="8" max="8" width="11.21875" style="47" customWidth="1"/>
    <col min="9" max="9" width="12.88671875" style="46" customWidth="1"/>
    <col min="10" max="10" width="15.6640625" style="46" customWidth="1"/>
    <col min="11" max="11" width="6.21875" style="54" customWidth="1"/>
    <col min="12" max="12" width="29.109375" style="54" bestFit="1" customWidth="1"/>
    <col min="13" max="13" width="6" style="47" bestFit="1" customWidth="1"/>
    <col min="14" max="14" width="17.6640625" style="71" bestFit="1" customWidth="1"/>
    <col min="15" max="16384" width="9.109375" style="71"/>
  </cols>
  <sheetData>
    <row r="1" spans="1:22" s="46" customFormat="1" ht="21" customHeight="1" x14ac:dyDescent="0.35">
      <c r="A1" s="45" t="s">
        <v>44</v>
      </c>
      <c r="C1" s="45"/>
      <c r="D1" s="45"/>
      <c r="E1" s="45"/>
      <c r="F1" s="47"/>
      <c r="G1" s="48" t="s">
        <v>438</v>
      </c>
      <c r="H1" s="49"/>
      <c r="I1" s="50"/>
      <c r="J1" s="47"/>
      <c r="K1" s="50"/>
      <c r="L1" s="50"/>
    </row>
    <row r="2" spans="1:22" s="46" customFormat="1" ht="21" customHeight="1" x14ac:dyDescent="0.25">
      <c r="A2" s="45" t="s">
        <v>483</v>
      </c>
      <c r="D2" s="47"/>
      <c r="H2" s="47"/>
      <c r="J2" s="50"/>
      <c r="K2" s="50"/>
    </row>
    <row r="3" spans="1:22" s="46" customFormat="1" ht="21" customHeight="1" x14ac:dyDescent="0.25">
      <c r="A3" s="47" t="s">
        <v>484</v>
      </c>
      <c r="B3" s="47"/>
      <c r="C3" s="47"/>
      <c r="D3" s="47"/>
      <c r="E3" s="47"/>
      <c r="F3" s="47"/>
      <c r="H3" s="47"/>
      <c r="J3" s="50"/>
      <c r="K3" s="50"/>
      <c r="L3" s="50"/>
    </row>
    <row r="4" spans="1:22" s="52" customFormat="1" ht="21" customHeight="1" x14ac:dyDescent="0.25">
      <c r="A4" s="51" t="s">
        <v>50</v>
      </c>
      <c r="C4" s="51"/>
      <c r="D4" s="51"/>
      <c r="E4" s="51"/>
      <c r="F4" s="51"/>
      <c r="G4" s="51"/>
      <c r="H4" s="51"/>
      <c r="I4" s="51"/>
      <c r="J4" s="53"/>
      <c r="K4" s="54"/>
      <c r="L4" s="54"/>
      <c r="M4" s="51"/>
    </row>
    <row r="5" spans="1:22" s="52" customFormat="1" ht="21" customHeight="1" thickBot="1" x14ac:dyDescent="0.3">
      <c r="A5" s="47" t="s">
        <v>488</v>
      </c>
      <c r="B5" s="46"/>
      <c r="D5" s="49"/>
      <c r="E5" s="49"/>
      <c r="F5" s="55"/>
      <c r="G5" s="49"/>
      <c r="H5" s="49"/>
      <c r="J5" s="56"/>
      <c r="K5" s="54"/>
      <c r="L5" s="54"/>
      <c r="M5" s="49"/>
    </row>
    <row r="6" spans="1:22" s="52" customFormat="1" ht="21" customHeight="1" thickTop="1" x14ac:dyDescent="0.25">
      <c r="A6" s="57" t="s">
        <v>17</v>
      </c>
      <c r="B6" s="58" t="s">
        <v>49</v>
      </c>
      <c r="C6" s="57" t="s">
        <v>45</v>
      </c>
      <c r="D6" s="58" t="s">
        <v>18</v>
      </c>
      <c r="E6" s="58" t="s">
        <v>25</v>
      </c>
      <c r="F6" s="58" t="s">
        <v>26</v>
      </c>
      <c r="G6" s="57" t="s">
        <v>14</v>
      </c>
      <c r="H6" s="58" t="s">
        <v>18</v>
      </c>
      <c r="I6" s="58" t="s">
        <v>25</v>
      </c>
      <c r="J6" s="58" t="s">
        <v>19</v>
      </c>
      <c r="K6" s="58" t="s">
        <v>20</v>
      </c>
      <c r="L6" s="58" t="s">
        <v>2</v>
      </c>
      <c r="M6" s="47"/>
    </row>
    <row r="7" spans="1:22" s="52" customFormat="1" ht="21" customHeight="1" thickBot="1" x14ac:dyDescent="0.3">
      <c r="A7" s="59" t="s">
        <v>34</v>
      </c>
      <c r="B7" s="60"/>
      <c r="C7" s="59"/>
      <c r="D7" s="60" t="s">
        <v>53</v>
      </c>
      <c r="E7" s="60"/>
      <c r="F7" s="60" t="s">
        <v>21</v>
      </c>
      <c r="G7" s="59"/>
      <c r="H7" s="60" t="s">
        <v>53</v>
      </c>
      <c r="I7" s="60"/>
      <c r="J7" s="60" t="s">
        <v>22</v>
      </c>
      <c r="K7" s="60" t="s">
        <v>23</v>
      </c>
      <c r="L7" s="60" t="s">
        <v>54</v>
      </c>
      <c r="M7" s="47"/>
    </row>
    <row r="8" spans="1:22" s="46" customFormat="1" ht="21" customHeight="1" thickTop="1" x14ac:dyDescent="0.25">
      <c r="A8" s="61"/>
      <c r="B8" s="62"/>
      <c r="C8" s="61"/>
      <c r="D8" s="62"/>
      <c r="E8" s="62"/>
      <c r="F8" s="62"/>
      <c r="G8" s="61"/>
      <c r="H8" s="62"/>
      <c r="I8" s="62"/>
      <c r="J8" s="62"/>
      <c r="K8" s="62"/>
      <c r="L8" s="62"/>
      <c r="M8" s="47"/>
    </row>
    <row r="9" spans="1:22" s="46" customFormat="1" ht="21" customHeight="1" x14ac:dyDescent="0.25">
      <c r="A9" s="63"/>
      <c r="B9" s="63"/>
      <c r="C9" s="63"/>
      <c r="D9" s="64" t="s">
        <v>464</v>
      </c>
      <c r="E9" s="63" t="s">
        <v>63</v>
      </c>
      <c r="F9" s="65" t="s">
        <v>474</v>
      </c>
      <c r="G9" s="65"/>
      <c r="H9" s="63"/>
      <c r="I9" s="63">
        <v>252</v>
      </c>
      <c r="J9" s="63"/>
      <c r="K9" s="66"/>
      <c r="L9" s="66"/>
      <c r="M9" s="47"/>
      <c r="N9" s="67"/>
      <c r="O9" s="67"/>
      <c r="P9" s="67"/>
      <c r="Q9" s="67"/>
      <c r="R9" s="67"/>
      <c r="S9" s="67"/>
      <c r="T9" s="67"/>
      <c r="U9" s="67"/>
      <c r="V9" s="67"/>
    </row>
    <row r="10" spans="1:22" s="46" customFormat="1" ht="21" customHeight="1" x14ac:dyDescent="0.25">
      <c r="A10" s="63"/>
      <c r="B10" s="63"/>
      <c r="C10" s="63"/>
      <c r="D10" s="63"/>
      <c r="E10" s="63"/>
      <c r="F10" s="63" t="s">
        <v>16</v>
      </c>
      <c r="G10" s="63"/>
      <c r="H10" s="63"/>
      <c r="I10" s="63"/>
      <c r="J10" s="63"/>
      <c r="K10" s="65"/>
      <c r="L10" s="65"/>
      <c r="M10" s="68"/>
      <c r="N10" s="67"/>
      <c r="O10" s="67"/>
      <c r="P10" s="67"/>
      <c r="Q10" s="67"/>
      <c r="R10" s="67"/>
      <c r="S10" s="67"/>
      <c r="T10" s="67"/>
      <c r="U10" s="67"/>
      <c r="V10" s="67"/>
    </row>
    <row r="11" spans="1:22" s="46" customFormat="1" ht="21" customHeight="1" x14ac:dyDescent="0.25">
      <c r="A11" s="63"/>
      <c r="B11" s="63"/>
      <c r="C11" s="69"/>
      <c r="D11" s="63"/>
      <c r="E11" s="63"/>
      <c r="F11" s="63" t="s">
        <v>38</v>
      </c>
      <c r="G11" s="63"/>
      <c r="H11" s="63"/>
      <c r="I11" s="63">
        <v>1</v>
      </c>
      <c r="J11" s="63"/>
      <c r="K11" s="65"/>
      <c r="L11" s="65"/>
      <c r="M11" s="47"/>
    </row>
    <row r="12" spans="1:22" s="46" customFormat="1" ht="21" customHeight="1" x14ac:dyDescent="0.25">
      <c r="A12" s="63"/>
      <c r="B12" s="63"/>
      <c r="C12" s="69"/>
      <c r="D12" s="63"/>
      <c r="E12" s="63"/>
      <c r="F12" s="63" t="s">
        <v>29</v>
      </c>
      <c r="G12" s="63"/>
      <c r="H12" s="63"/>
      <c r="I12" s="63"/>
      <c r="J12" s="63"/>
      <c r="K12" s="65"/>
      <c r="L12" s="65"/>
      <c r="M12" s="47"/>
    </row>
    <row r="13" spans="1:22" s="46" customFormat="1" ht="21" customHeight="1" x14ac:dyDescent="0.25">
      <c r="A13" s="63"/>
      <c r="B13" s="63"/>
      <c r="C13" s="69"/>
      <c r="D13" s="63"/>
      <c r="E13" s="63"/>
      <c r="F13" s="63" t="s">
        <v>33</v>
      </c>
      <c r="G13" s="63"/>
      <c r="H13" s="63"/>
      <c r="I13" s="70"/>
      <c r="J13" s="63"/>
      <c r="K13" s="65"/>
      <c r="L13" s="65"/>
      <c r="M13" s="47"/>
    </row>
    <row r="14" spans="1:22" s="46" customFormat="1" ht="21" customHeight="1" x14ac:dyDescent="0.25">
      <c r="A14" s="63"/>
      <c r="B14" s="63"/>
      <c r="C14" s="69"/>
      <c r="D14" s="63"/>
      <c r="E14" s="63"/>
      <c r="F14" s="63" t="s">
        <v>35</v>
      </c>
      <c r="G14" s="63"/>
      <c r="H14" s="63"/>
      <c r="I14" s="70"/>
      <c r="J14" s="63"/>
      <c r="K14" s="65"/>
      <c r="L14" s="65"/>
      <c r="M14" s="47"/>
    </row>
    <row r="15" spans="1:22" s="46" customFormat="1" ht="21" customHeight="1" x14ac:dyDescent="0.25">
      <c r="A15" s="63"/>
      <c r="B15" s="63"/>
      <c r="C15" s="69"/>
      <c r="D15" s="63"/>
      <c r="E15" s="63"/>
      <c r="F15" s="63" t="s">
        <v>32</v>
      </c>
      <c r="G15" s="63"/>
      <c r="H15" s="63"/>
      <c r="I15" s="70"/>
      <c r="J15" s="63"/>
      <c r="K15" s="65"/>
      <c r="L15" s="65"/>
      <c r="M15" s="47"/>
    </row>
    <row r="16" spans="1:22" s="46" customFormat="1" ht="21" customHeight="1" x14ac:dyDescent="0.25">
      <c r="A16" s="63"/>
      <c r="B16" s="63"/>
      <c r="C16" s="69"/>
      <c r="D16" s="63"/>
      <c r="E16" s="63"/>
      <c r="F16" s="63" t="s">
        <v>15</v>
      </c>
      <c r="G16" s="63"/>
      <c r="H16" s="63"/>
      <c r="I16" s="70"/>
      <c r="J16" s="63"/>
      <c r="K16" s="65"/>
      <c r="L16" s="65"/>
      <c r="M16" s="47"/>
    </row>
    <row r="17" spans="1:22" ht="21" customHeight="1" x14ac:dyDescent="0.25">
      <c r="A17" s="63"/>
      <c r="B17" s="63"/>
      <c r="C17" s="69"/>
      <c r="D17" s="63"/>
      <c r="E17" s="63"/>
      <c r="F17" s="63" t="s">
        <v>36</v>
      </c>
      <c r="G17" s="63"/>
      <c r="H17" s="63"/>
      <c r="I17" s="70">
        <v>2</v>
      </c>
      <c r="J17" s="63"/>
      <c r="K17" s="65"/>
      <c r="L17" s="65"/>
    </row>
    <row r="18" spans="1:22" ht="21" customHeight="1" thickBot="1" x14ac:dyDescent="0.3">
      <c r="A18" s="63"/>
      <c r="B18" s="63"/>
      <c r="C18" s="69"/>
      <c r="D18" s="63"/>
      <c r="E18" s="63"/>
      <c r="F18" s="63" t="s">
        <v>30</v>
      </c>
      <c r="G18" s="63"/>
      <c r="H18" s="63"/>
      <c r="I18" s="70"/>
      <c r="J18" s="63"/>
      <c r="K18" s="65"/>
      <c r="L18" s="65"/>
    </row>
    <row r="19" spans="1:22" ht="21" customHeight="1" thickTop="1" thickBot="1" x14ac:dyDescent="0.3">
      <c r="A19" s="63"/>
      <c r="B19" s="63"/>
      <c r="C19" s="69"/>
      <c r="D19" s="64"/>
      <c r="E19" s="63"/>
      <c r="F19" s="72" t="s">
        <v>482</v>
      </c>
      <c r="G19" s="72"/>
      <c r="H19" s="63"/>
      <c r="I19" s="73">
        <f>I9+I10+I11+I12+I13-I14-I15-I16-I17-I18</f>
        <v>251</v>
      </c>
      <c r="J19" s="63"/>
      <c r="K19" s="65"/>
      <c r="L19" s="65"/>
    </row>
    <row r="20" spans="1:22" ht="21" customHeight="1" thickTop="1" x14ac:dyDescent="0.25">
      <c r="A20" s="63"/>
      <c r="B20" s="63"/>
      <c r="C20" s="69"/>
      <c r="D20" s="64"/>
      <c r="E20" s="63"/>
      <c r="F20" s="63"/>
      <c r="G20" s="72"/>
      <c r="H20" s="63"/>
      <c r="I20" s="74"/>
      <c r="J20" s="63"/>
      <c r="K20" s="65"/>
      <c r="L20" s="65"/>
    </row>
    <row r="21" spans="1:22" ht="21" customHeight="1" x14ac:dyDescent="0.25">
      <c r="A21" s="63"/>
      <c r="B21" s="63"/>
      <c r="C21" s="75"/>
      <c r="D21" s="64"/>
      <c r="E21" s="63"/>
      <c r="F21" s="63"/>
      <c r="G21" s="63"/>
      <c r="H21" s="64"/>
      <c r="I21" s="63"/>
      <c r="J21" s="65"/>
      <c r="K21" s="65"/>
      <c r="L21" s="65"/>
    </row>
    <row r="22" spans="1:22" ht="21" customHeight="1" x14ac:dyDescent="0.25">
      <c r="A22" s="63"/>
      <c r="B22" s="63"/>
      <c r="C22" s="76"/>
      <c r="D22" s="64"/>
      <c r="E22" s="63"/>
      <c r="F22" s="69"/>
      <c r="G22" s="63"/>
      <c r="H22" s="64"/>
      <c r="I22" s="63"/>
      <c r="J22" s="65"/>
      <c r="K22" s="65"/>
      <c r="L22" s="65"/>
    </row>
    <row r="23" spans="1:22" s="46" customFormat="1" ht="21" customHeight="1" x14ac:dyDescent="0.25">
      <c r="A23" s="77"/>
      <c r="B23" s="78"/>
      <c r="C23" s="79"/>
      <c r="D23" s="64"/>
      <c r="E23" s="63"/>
      <c r="F23" s="78"/>
      <c r="G23" s="80"/>
      <c r="H23" s="78"/>
      <c r="I23" s="78"/>
      <c r="J23" s="78"/>
      <c r="K23" s="78"/>
      <c r="L23" s="81"/>
      <c r="R23" s="50"/>
      <c r="T23" s="50"/>
      <c r="V23" s="50"/>
    </row>
    <row r="24" spans="1:22" ht="21" customHeight="1" x14ac:dyDescent="0.25">
      <c r="A24" s="63"/>
      <c r="B24" s="63"/>
      <c r="C24" s="75"/>
      <c r="D24" s="64"/>
      <c r="E24" s="63"/>
      <c r="F24" s="63"/>
      <c r="G24" s="63"/>
      <c r="H24" s="64"/>
      <c r="I24" s="63"/>
      <c r="J24" s="65"/>
      <c r="K24" s="65"/>
      <c r="L24" s="65"/>
    </row>
    <row r="25" spans="1:22" ht="21" customHeight="1" x14ac:dyDescent="0.25">
      <c r="A25" s="63"/>
      <c r="B25" s="63"/>
      <c r="C25" s="75"/>
      <c r="D25" s="64"/>
      <c r="E25" s="64"/>
      <c r="F25" s="63"/>
      <c r="G25" s="63"/>
      <c r="H25" s="64"/>
      <c r="I25" s="63"/>
      <c r="J25" s="65"/>
      <c r="K25" s="65"/>
      <c r="L25" s="65"/>
    </row>
    <row r="26" spans="1:22" s="46" customFormat="1" ht="21" customHeight="1" x14ac:dyDescent="0.25">
      <c r="A26" s="82"/>
      <c r="B26" s="63"/>
      <c r="C26" s="64"/>
      <c r="D26" s="83"/>
      <c r="E26" s="63"/>
      <c r="F26" s="69"/>
      <c r="G26" s="83"/>
      <c r="H26" s="84"/>
      <c r="I26" s="85"/>
      <c r="J26" s="85"/>
      <c r="K26" s="84"/>
      <c r="L26" s="84"/>
      <c r="M26" s="68"/>
      <c r="R26" s="50"/>
      <c r="T26" s="50"/>
      <c r="V26" s="50"/>
    </row>
    <row r="27" spans="1:22" s="46" customFormat="1" ht="21" customHeight="1" x14ac:dyDescent="0.25">
      <c r="A27" s="82"/>
      <c r="B27" s="63"/>
      <c r="C27" s="86"/>
      <c r="D27" s="64"/>
      <c r="E27" s="86"/>
      <c r="F27" s="69"/>
      <c r="G27" s="87"/>
      <c r="H27" s="64"/>
      <c r="I27" s="86"/>
      <c r="J27" s="63"/>
      <c r="K27" s="84"/>
      <c r="L27" s="84"/>
      <c r="M27" s="68"/>
      <c r="R27" s="50"/>
      <c r="T27" s="50"/>
      <c r="V27" s="50"/>
    </row>
    <row r="28" spans="1:22" s="44" customFormat="1" ht="21" customHeight="1" x14ac:dyDescent="0.25">
      <c r="A28" s="77"/>
      <c r="B28" s="63"/>
      <c r="C28" s="88"/>
      <c r="D28" s="64"/>
      <c r="E28" s="63"/>
      <c r="F28" s="89"/>
      <c r="G28" s="64"/>
      <c r="H28" s="64"/>
      <c r="I28" s="83"/>
      <c r="J28" s="63"/>
      <c r="K28" s="65"/>
      <c r="L28" s="84"/>
      <c r="M28" s="47"/>
      <c r="N28" s="71"/>
      <c r="O28" s="71"/>
      <c r="P28" s="71"/>
      <c r="R28" s="90"/>
      <c r="T28" s="90"/>
      <c r="V28" s="90"/>
    </row>
    <row r="29" spans="1:22" s="44" customFormat="1" ht="21" customHeight="1" x14ac:dyDescent="0.25">
      <c r="A29" s="77"/>
      <c r="B29" s="83"/>
      <c r="C29" s="91"/>
      <c r="D29" s="64"/>
      <c r="E29" s="63"/>
      <c r="F29" s="69"/>
      <c r="G29" s="87"/>
      <c r="H29" s="92"/>
      <c r="I29" s="85"/>
      <c r="J29" s="85"/>
      <c r="K29" s="84"/>
      <c r="L29" s="84"/>
      <c r="M29" s="47"/>
      <c r="N29" s="46"/>
      <c r="O29" s="46"/>
      <c r="P29" s="46"/>
      <c r="R29" s="90"/>
      <c r="T29" s="90"/>
      <c r="V29" s="90"/>
    </row>
    <row r="30" spans="1:22" s="44" customFormat="1" ht="21" customHeight="1" x14ac:dyDescent="0.25">
      <c r="A30" s="77"/>
      <c r="B30" s="83"/>
      <c r="C30" s="91"/>
      <c r="D30" s="64"/>
      <c r="E30" s="63"/>
      <c r="F30" s="69"/>
      <c r="G30" s="87"/>
      <c r="H30" s="92"/>
      <c r="I30" s="85"/>
      <c r="J30" s="85"/>
      <c r="K30" s="84"/>
      <c r="L30" s="84"/>
      <c r="M30" s="47"/>
      <c r="N30" s="46"/>
      <c r="O30" s="46"/>
      <c r="P30" s="46"/>
      <c r="R30" s="90"/>
      <c r="T30" s="90"/>
      <c r="V30" s="90"/>
    </row>
    <row r="31" spans="1:22" s="44" customFormat="1" ht="21" customHeight="1" x14ac:dyDescent="0.25">
      <c r="A31" s="77"/>
      <c r="B31" s="83"/>
      <c r="C31" s="85"/>
      <c r="D31" s="64"/>
      <c r="E31" s="63"/>
      <c r="F31" s="85"/>
      <c r="G31" s="87"/>
      <c r="H31" s="92"/>
      <c r="I31" s="63"/>
      <c r="J31" s="85"/>
      <c r="K31" s="84"/>
      <c r="L31" s="65"/>
      <c r="M31" s="47"/>
      <c r="N31" s="71"/>
      <c r="O31" s="71"/>
      <c r="P31" s="71"/>
      <c r="R31" s="90"/>
      <c r="T31" s="90"/>
      <c r="V31" s="90"/>
    </row>
    <row r="32" spans="1:22" s="44" customFormat="1" ht="21" customHeight="1" x14ac:dyDescent="0.25">
      <c r="A32" s="77"/>
      <c r="B32" s="83"/>
      <c r="C32" s="85"/>
      <c r="D32" s="64"/>
      <c r="E32" s="63"/>
      <c r="F32" s="126"/>
      <c r="G32" s="87"/>
      <c r="H32" s="92"/>
      <c r="I32" s="63"/>
      <c r="J32" s="85"/>
      <c r="K32" s="84"/>
      <c r="L32" s="65"/>
      <c r="M32" s="47"/>
      <c r="N32" s="71"/>
      <c r="O32" s="71"/>
      <c r="P32" s="71"/>
      <c r="R32" s="90"/>
      <c r="T32" s="90"/>
      <c r="V32" s="90"/>
    </row>
    <row r="33" spans="1:22" s="46" customFormat="1" ht="21" customHeight="1" x14ac:dyDescent="0.25">
      <c r="A33" s="82"/>
      <c r="B33" s="63"/>
      <c r="C33" s="64"/>
      <c r="D33" s="83"/>
      <c r="E33" s="63"/>
      <c r="F33" s="69"/>
      <c r="G33" s="83"/>
      <c r="H33" s="84"/>
      <c r="I33" s="85"/>
      <c r="J33" s="85"/>
      <c r="K33" s="84"/>
      <c r="L33" s="84"/>
      <c r="M33" s="68"/>
      <c r="R33" s="50"/>
      <c r="T33" s="50"/>
      <c r="V33" s="50"/>
    </row>
    <row r="34" spans="1:22" s="46" customFormat="1" ht="21" customHeight="1" x14ac:dyDescent="0.25">
      <c r="A34" s="82"/>
      <c r="B34" s="63"/>
      <c r="C34" s="64"/>
      <c r="D34" s="83"/>
      <c r="E34" s="63"/>
      <c r="F34" s="69"/>
      <c r="G34" s="83"/>
      <c r="H34" s="84"/>
      <c r="I34" s="85"/>
      <c r="J34" s="85"/>
      <c r="K34" s="84"/>
      <c r="L34" s="84"/>
      <c r="M34" s="68"/>
      <c r="R34" s="50"/>
      <c r="T34" s="50"/>
      <c r="V34" s="50"/>
    </row>
    <row r="35" spans="1:22" s="46" customFormat="1" ht="21" customHeight="1" x14ac:dyDescent="0.25">
      <c r="A35" s="82"/>
      <c r="B35" s="63"/>
      <c r="C35" s="64"/>
      <c r="D35" s="83"/>
      <c r="E35" s="63"/>
      <c r="F35" s="69"/>
      <c r="G35" s="83"/>
      <c r="H35" s="84"/>
      <c r="I35" s="85"/>
      <c r="J35" s="85"/>
      <c r="K35" s="84"/>
      <c r="L35" s="84"/>
      <c r="M35" s="68"/>
      <c r="R35" s="50"/>
      <c r="T35" s="50"/>
      <c r="V35" s="50"/>
    </row>
    <row r="36" spans="1:22" ht="21" customHeight="1" x14ac:dyDescent="0.25">
      <c r="A36" s="63"/>
      <c r="B36" s="63"/>
      <c r="C36" s="64"/>
      <c r="D36" s="64"/>
      <c r="E36" s="63"/>
      <c r="F36" s="93" t="s">
        <v>474</v>
      </c>
      <c r="G36" s="94" t="s">
        <v>37</v>
      </c>
      <c r="H36" s="95" t="s">
        <v>34</v>
      </c>
      <c r="I36" s="96" t="s">
        <v>482</v>
      </c>
      <c r="J36" s="63"/>
      <c r="K36" s="65"/>
      <c r="L36" s="65"/>
    </row>
    <row r="37" spans="1:22" ht="21" customHeight="1" x14ac:dyDescent="0.25">
      <c r="A37" s="97">
        <v>1</v>
      </c>
      <c r="B37" s="98" t="s">
        <v>13</v>
      </c>
      <c r="C37" s="99"/>
      <c r="D37" s="100"/>
      <c r="E37" s="166" t="s">
        <v>28</v>
      </c>
      <c r="F37" s="101">
        <v>6</v>
      </c>
      <c r="G37" s="102"/>
      <c r="H37" s="103"/>
      <c r="I37" s="102">
        <f>F37+G37-H37</f>
        <v>6</v>
      </c>
      <c r="J37" s="63"/>
      <c r="K37" s="65"/>
      <c r="L37" s="65"/>
    </row>
    <row r="38" spans="1:22" ht="21" customHeight="1" x14ac:dyDescent="0.25">
      <c r="A38" s="64">
        <v>2</v>
      </c>
      <c r="B38" s="104" t="s">
        <v>432</v>
      </c>
      <c r="C38" s="109"/>
      <c r="D38" s="106">
        <f>I37+I38</f>
        <v>8</v>
      </c>
      <c r="E38" s="167" t="s">
        <v>28</v>
      </c>
      <c r="F38" s="153">
        <v>2</v>
      </c>
      <c r="G38" s="102"/>
      <c r="H38" s="103"/>
      <c r="I38" s="102">
        <f t="shared" ref="I38:I64" si="0">F38+G38-H38</f>
        <v>2</v>
      </c>
      <c r="J38" s="64"/>
      <c r="K38" s="108" t="s">
        <v>431</v>
      </c>
      <c r="L38" s="65"/>
    </row>
    <row r="39" spans="1:22" ht="21" customHeight="1" x14ac:dyDescent="0.25">
      <c r="A39" s="61">
        <v>3</v>
      </c>
      <c r="B39" s="104" t="s">
        <v>10</v>
      </c>
      <c r="C39" s="109"/>
      <c r="D39" s="106">
        <f>I39</f>
        <v>0</v>
      </c>
      <c r="E39" s="167" t="s">
        <v>39</v>
      </c>
      <c r="F39" s="153"/>
      <c r="G39" s="102"/>
      <c r="H39" s="103"/>
      <c r="I39" s="102"/>
      <c r="J39" s="63"/>
      <c r="K39" s="65"/>
      <c r="L39" s="65"/>
    </row>
    <row r="40" spans="1:22" ht="21" customHeight="1" x14ac:dyDescent="0.25">
      <c r="A40" s="64">
        <v>4</v>
      </c>
      <c r="B40" s="104" t="s">
        <v>42</v>
      </c>
      <c r="C40" s="109"/>
      <c r="D40" s="106">
        <f>I40</f>
        <v>10</v>
      </c>
      <c r="E40" s="167" t="s">
        <v>51</v>
      </c>
      <c r="F40" s="153">
        <v>10</v>
      </c>
      <c r="G40" s="102"/>
      <c r="H40" s="103"/>
      <c r="I40" s="102">
        <f t="shared" si="0"/>
        <v>10</v>
      </c>
      <c r="J40" s="64"/>
      <c r="K40" s="65"/>
      <c r="L40" s="65"/>
    </row>
    <row r="41" spans="1:22" ht="21" customHeight="1" x14ac:dyDescent="0.25">
      <c r="A41" s="97">
        <v>5</v>
      </c>
      <c r="B41" s="86" t="s">
        <v>72</v>
      </c>
      <c r="C41" s="109"/>
      <c r="D41" s="106"/>
      <c r="E41" s="166" t="s">
        <v>55</v>
      </c>
      <c r="F41" s="107">
        <v>9</v>
      </c>
      <c r="G41" s="110"/>
      <c r="H41" s="103"/>
      <c r="I41" s="102">
        <f>F41+G41-H41</f>
        <v>9</v>
      </c>
      <c r="J41" s="64"/>
      <c r="K41" s="65"/>
      <c r="L41" s="65"/>
    </row>
    <row r="42" spans="1:22" s="147" customFormat="1" ht="21" customHeight="1" x14ac:dyDescent="0.25">
      <c r="A42" s="83">
        <v>6</v>
      </c>
      <c r="B42" s="85" t="s">
        <v>57</v>
      </c>
      <c r="C42" s="140"/>
      <c r="D42" s="141"/>
      <c r="E42" s="168" t="s">
        <v>55</v>
      </c>
      <c r="F42" s="142">
        <v>8</v>
      </c>
      <c r="G42" s="143"/>
      <c r="H42" s="144"/>
      <c r="I42" s="145">
        <f t="shared" si="0"/>
        <v>8</v>
      </c>
      <c r="J42" s="83"/>
      <c r="K42" s="84"/>
      <c r="L42" s="92"/>
      <c r="M42" s="146"/>
    </row>
    <row r="43" spans="1:22" s="147" customFormat="1" ht="21" customHeight="1" x14ac:dyDescent="0.25">
      <c r="A43" s="148">
        <v>7</v>
      </c>
      <c r="B43" s="85" t="s">
        <v>58</v>
      </c>
      <c r="C43" s="140"/>
      <c r="D43" s="149"/>
      <c r="E43" s="168" t="s">
        <v>55</v>
      </c>
      <c r="F43" s="142">
        <v>38</v>
      </c>
      <c r="G43" s="143"/>
      <c r="H43" s="144"/>
      <c r="I43" s="145">
        <f t="shared" si="0"/>
        <v>38</v>
      </c>
      <c r="J43" s="87"/>
      <c r="K43" s="84"/>
      <c r="L43" s="84"/>
      <c r="M43" s="146"/>
    </row>
    <row r="44" spans="1:22" ht="21" customHeight="1" x14ac:dyDescent="0.25">
      <c r="A44" s="63">
        <v>8</v>
      </c>
      <c r="B44" s="86" t="s">
        <v>24</v>
      </c>
      <c r="C44" s="105"/>
      <c r="D44" s="109"/>
      <c r="E44" s="166" t="s">
        <v>55</v>
      </c>
      <c r="F44" s="107">
        <v>2</v>
      </c>
      <c r="G44" s="110"/>
      <c r="H44" s="103"/>
      <c r="I44" s="102">
        <f t="shared" si="0"/>
        <v>2</v>
      </c>
      <c r="J44" s="87"/>
      <c r="K44" s="65"/>
      <c r="L44" s="66"/>
    </row>
    <row r="45" spans="1:22" ht="21" customHeight="1" x14ac:dyDescent="0.25">
      <c r="A45" s="97">
        <v>9</v>
      </c>
      <c r="B45" s="86" t="s">
        <v>59</v>
      </c>
      <c r="C45" s="105"/>
      <c r="D45" s="109"/>
      <c r="E45" s="166" t="s">
        <v>55</v>
      </c>
      <c r="F45" s="107">
        <v>19</v>
      </c>
      <c r="G45" s="110"/>
      <c r="H45" s="103">
        <v>1</v>
      </c>
      <c r="I45" s="102">
        <f t="shared" si="0"/>
        <v>18</v>
      </c>
      <c r="J45" s="87"/>
      <c r="K45" s="65"/>
      <c r="L45" s="66" t="s">
        <v>485</v>
      </c>
    </row>
    <row r="46" spans="1:22" ht="21" customHeight="1" x14ac:dyDescent="0.25">
      <c r="A46" s="63">
        <v>10</v>
      </c>
      <c r="B46" s="86" t="s">
        <v>60</v>
      </c>
      <c r="C46" s="105"/>
      <c r="D46" s="109"/>
      <c r="E46" s="166" t="s">
        <v>55</v>
      </c>
      <c r="F46" s="107">
        <v>66</v>
      </c>
      <c r="G46" s="110">
        <v>1</v>
      </c>
      <c r="H46" s="103"/>
      <c r="I46" s="102">
        <f t="shared" si="0"/>
        <v>67</v>
      </c>
      <c r="J46" s="87"/>
      <c r="K46" s="65"/>
      <c r="L46" s="66" t="s">
        <v>486</v>
      </c>
    </row>
    <row r="47" spans="1:22" ht="21" customHeight="1" x14ac:dyDescent="0.25">
      <c r="A47" s="97">
        <v>11</v>
      </c>
      <c r="B47" s="86" t="s">
        <v>6</v>
      </c>
      <c r="C47" s="105"/>
      <c r="D47" s="109"/>
      <c r="E47" s="166" t="s">
        <v>55</v>
      </c>
      <c r="F47" s="107">
        <v>12</v>
      </c>
      <c r="G47" s="110"/>
      <c r="H47" s="103"/>
      <c r="I47" s="102">
        <f t="shared" si="0"/>
        <v>12</v>
      </c>
      <c r="J47" s="87"/>
      <c r="K47" s="65"/>
      <c r="L47" s="65"/>
    </row>
    <row r="48" spans="1:22" ht="21" customHeight="1" x14ac:dyDescent="0.25">
      <c r="A48" s="63">
        <v>12</v>
      </c>
      <c r="B48" s="86" t="s">
        <v>40</v>
      </c>
      <c r="C48" s="105"/>
      <c r="D48" s="109"/>
      <c r="E48" s="166" t="s">
        <v>55</v>
      </c>
      <c r="F48" s="107">
        <v>10</v>
      </c>
      <c r="G48" s="102"/>
      <c r="H48" s="103">
        <v>1</v>
      </c>
      <c r="I48" s="102">
        <f t="shared" si="0"/>
        <v>9</v>
      </c>
      <c r="J48" s="63"/>
      <c r="K48" s="65"/>
      <c r="L48" s="173" t="s">
        <v>487</v>
      </c>
    </row>
    <row r="49" spans="1:13" ht="21" customHeight="1" x14ac:dyDescent="0.25">
      <c r="A49" s="97">
        <v>13</v>
      </c>
      <c r="B49" s="86" t="s">
        <v>41</v>
      </c>
      <c r="C49" s="105"/>
      <c r="D49" s="109"/>
      <c r="E49" s="166" t="s">
        <v>55</v>
      </c>
      <c r="F49" s="107"/>
      <c r="G49" s="110"/>
      <c r="H49" s="103"/>
      <c r="I49" s="102"/>
      <c r="J49" s="63"/>
      <c r="K49" s="65"/>
      <c r="L49" s="65"/>
    </row>
    <row r="50" spans="1:13" ht="21" customHeight="1" x14ac:dyDescent="0.25">
      <c r="A50" s="63">
        <v>14</v>
      </c>
      <c r="B50" s="86" t="s">
        <v>31</v>
      </c>
      <c r="C50" s="105"/>
      <c r="D50" s="109"/>
      <c r="E50" s="166" t="s">
        <v>55</v>
      </c>
      <c r="F50" s="107">
        <v>0</v>
      </c>
      <c r="G50" s="102"/>
      <c r="H50" s="103"/>
      <c r="I50" s="102">
        <f t="shared" si="0"/>
        <v>0</v>
      </c>
      <c r="J50" s="63"/>
      <c r="K50" s="65"/>
      <c r="L50" s="65"/>
    </row>
    <row r="51" spans="1:13" ht="21" customHeight="1" x14ac:dyDescent="0.25">
      <c r="A51" s="97">
        <v>15</v>
      </c>
      <c r="B51" s="86" t="s">
        <v>7</v>
      </c>
      <c r="C51" s="105"/>
      <c r="D51" s="109"/>
      <c r="E51" s="166" t="s">
        <v>55</v>
      </c>
      <c r="F51" s="107"/>
      <c r="G51" s="102"/>
      <c r="H51" s="103"/>
      <c r="I51" s="102"/>
      <c r="J51" s="63"/>
      <c r="K51" s="65"/>
      <c r="L51" s="65"/>
    </row>
    <row r="52" spans="1:13" ht="21" customHeight="1" x14ac:dyDescent="0.25">
      <c r="A52" s="63">
        <v>16</v>
      </c>
      <c r="B52" s="86" t="s">
        <v>56</v>
      </c>
      <c r="C52" s="105"/>
      <c r="D52" s="109"/>
      <c r="E52" s="166" t="s">
        <v>55</v>
      </c>
      <c r="F52" s="107">
        <v>7</v>
      </c>
      <c r="G52" s="110"/>
      <c r="H52" s="103"/>
      <c r="I52" s="102">
        <f t="shared" si="0"/>
        <v>7</v>
      </c>
      <c r="J52" s="64"/>
      <c r="K52" s="65"/>
      <c r="L52" s="66"/>
    </row>
    <row r="53" spans="1:13" ht="21" customHeight="1" x14ac:dyDescent="0.25">
      <c r="A53" s="97">
        <v>17</v>
      </c>
      <c r="B53" s="86" t="s">
        <v>62</v>
      </c>
      <c r="C53" s="105"/>
      <c r="D53" s="109"/>
      <c r="E53" s="166" t="s">
        <v>55</v>
      </c>
      <c r="F53" s="107">
        <v>9</v>
      </c>
      <c r="G53" s="110"/>
      <c r="H53" s="103"/>
      <c r="I53" s="102">
        <f>F53+G53-H53</f>
        <v>9</v>
      </c>
      <c r="J53" s="63"/>
      <c r="K53" s="65"/>
      <c r="L53" s="65"/>
    </row>
    <row r="54" spans="1:13" s="51" customFormat="1" ht="21" customHeight="1" x14ac:dyDescent="0.25">
      <c r="A54" s="63">
        <v>18</v>
      </c>
      <c r="B54" s="86" t="s">
        <v>75</v>
      </c>
      <c r="C54" s="109"/>
      <c r="D54" s="106"/>
      <c r="E54" s="166" t="s">
        <v>55</v>
      </c>
      <c r="F54" s="107"/>
      <c r="G54" s="110"/>
      <c r="H54" s="103"/>
      <c r="I54" s="102"/>
      <c r="J54" s="63"/>
      <c r="K54" s="66"/>
      <c r="L54" s="66"/>
      <c r="M54" s="47"/>
    </row>
    <row r="55" spans="1:13" s="51" customFormat="1" ht="21" customHeight="1" x14ac:dyDescent="0.25">
      <c r="A55" s="63">
        <v>19</v>
      </c>
      <c r="B55" s="86" t="s">
        <v>73</v>
      </c>
      <c r="C55" s="109"/>
      <c r="D55" s="106"/>
      <c r="E55" s="166" t="s">
        <v>55</v>
      </c>
      <c r="F55" s="107"/>
      <c r="G55" s="110"/>
      <c r="H55" s="103"/>
      <c r="I55" s="102"/>
      <c r="J55" s="63"/>
      <c r="K55" s="66"/>
      <c r="L55" s="66"/>
      <c r="M55" s="47"/>
    </row>
    <row r="56" spans="1:13" s="51" customFormat="1" ht="21" customHeight="1" x14ac:dyDescent="0.25">
      <c r="A56" s="97">
        <v>20</v>
      </c>
      <c r="B56" s="86" t="s">
        <v>74</v>
      </c>
      <c r="C56" s="109"/>
      <c r="D56" s="102">
        <f>SUM(I41:I56)</f>
        <v>179</v>
      </c>
      <c r="E56" s="166" t="s">
        <v>55</v>
      </c>
      <c r="F56" s="107"/>
      <c r="G56" s="110"/>
      <c r="H56" s="103"/>
      <c r="I56" s="102"/>
      <c r="J56" s="63"/>
      <c r="K56" s="66"/>
      <c r="L56" s="66"/>
      <c r="M56" s="47"/>
    </row>
    <row r="57" spans="1:13" ht="21" customHeight="1" x14ac:dyDescent="0.25">
      <c r="A57" s="63">
        <v>21</v>
      </c>
      <c r="B57" s="86" t="s">
        <v>429</v>
      </c>
      <c r="C57" s="105"/>
      <c r="D57" s="105"/>
      <c r="E57" s="166" t="s">
        <v>46</v>
      </c>
      <c r="F57" s="107">
        <v>14</v>
      </c>
      <c r="G57" s="111"/>
      <c r="H57" s="112"/>
      <c r="I57" s="102">
        <f t="shared" si="0"/>
        <v>14</v>
      </c>
      <c r="J57" s="64"/>
      <c r="K57" s="113" t="s">
        <v>430</v>
      </c>
      <c r="L57" s="65"/>
    </row>
    <row r="58" spans="1:13" ht="21" customHeight="1" x14ac:dyDescent="0.25">
      <c r="A58" s="97">
        <v>22</v>
      </c>
      <c r="B58" s="86" t="s">
        <v>1</v>
      </c>
      <c r="C58" s="105"/>
      <c r="D58" s="105"/>
      <c r="E58" s="166" t="s">
        <v>46</v>
      </c>
      <c r="F58" s="107">
        <v>5</v>
      </c>
      <c r="G58" s="114"/>
      <c r="H58" s="103"/>
      <c r="I58" s="102">
        <f t="shared" si="0"/>
        <v>5</v>
      </c>
      <c r="J58" s="64"/>
      <c r="K58" s="65"/>
      <c r="L58" s="65"/>
    </row>
    <row r="59" spans="1:13" ht="21" customHeight="1" x14ac:dyDescent="0.25">
      <c r="A59" s="63">
        <v>23</v>
      </c>
      <c r="B59" s="86" t="s">
        <v>11</v>
      </c>
      <c r="C59" s="105"/>
      <c r="D59" s="106">
        <f>I57+I58+I59</f>
        <v>19</v>
      </c>
      <c r="E59" s="167" t="s">
        <v>46</v>
      </c>
      <c r="F59" s="107"/>
      <c r="G59" s="114"/>
      <c r="H59" s="112"/>
      <c r="I59" s="102"/>
      <c r="J59" s="63"/>
      <c r="K59" s="65"/>
      <c r="L59" s="65"/>
    </row>
    <row r="60" spans="1:13" ht="21" customHeight="1" x14ac:dyDescent="0.25">
      <c r="A60" s="97">
        <v>24</v>
      </c>
      <c r="B60" s="86" t="s">
        <v>3</v>
      </c>
      <c r="C60" s="105"/>
      <c r="D60" s="105"/>
      <c r="E60" s="166" t="s">
        <v>47</v>
      </c>
      <c r="F60" s="107"/>
      <c r="G60" s="114"/>
      <c r="H60" s="112"/>
      <c r="I60" s="102"/>
      <c r="J60" s="63"/>
      <c r="K60" s="65"/>
      <c r="L60" s="65"/>
    </row>
    <row r="61" spans="1:13" ht="21.6" customHeight="1" x14ac:dyDescent="0.25">
      <c r="A61" s="63">
        <v>25</v>
      </c>
      <c r="B61" s="86" t="s">
        <v>61</v>
      </c>
      <c r="C61" s="105"/>
      <c r="D61" s="106">
        <f>I60+I61</f>
        <v>17</v>
      </c>
      <c r="E61" s="167" t="s">
        <v>47</v>
      </c>
      <c r="F61" s="107">
        <v>17</v>
      </c>
      <c r="G61" s="111"/>
      <c r="H61" s="112"/>
      <c r="I61" s="102">
        <f t="shared" si="0"/>
        <v>17</v>
      </c>
      <c r="J61" s="64"/>
      <c r="K61" s="65"/>
      <c r="L61" s="66"/>
    </row>
    <row r="62" spans="1:13" ht="21" customHeight="1" x14ac:dyDescent="0.25">
      <c r="A62" s="97">
        <v>26</v>
      </c>
      <c r="B62" s="86" t="s">
        <v>12</v>
      </c>
      <c r="C62" s="105"/>
      <c r="D62" s="106">
        <f>I62</f>
        <v>3</v>
      </c>
      <c r="E62" s="167" t="s">
        <v>48</v>
      </c>
      <c r="F62" s="107">
        <v>3</v>
      </c>
      <c r="G62" s="111"/>
      <c r="H62" s="112"/>
      <c r="I62" s="102">
        <f t="shared" si="0"/>
        <v>3</v>
      </c>
      <c r="J62" s="64"/>
      <c r="K62" s="65"/>
      <c r="L62" s="65"/>
    </row>
    <row r="63" spans="1:13" ht="21" customHeight="1" x14ac:dyDescent="0.25">
      <c r="A63" s="63">
        <v>27</v>
      </c>
      <c r="B63" s="86" t="s">
        <v>4</v>
      </c>
      <c r="C63" s="105"/>
      <c r="D63" s="106">
        <f>I63</f>
        <v>0</v>
      </c>
      <c r="E63" s="167" t="s">
        <v>52</v>
      </c>
      <c r="F63" s="107">
        <v>0</v>
      </c>
      <c r="G63" s="114"/>
      <c r="H63" s="112"/>
      <c r="I63" s="102">
        <f t="shared" si="0"/>
        <v>0</v>
      </c>
      <c r="J63" s="64"/>
      <c r="K63" s="65"/>
      <c r="L63" s="65"/>
    </row>
    <row r="64" spans="1:13" ht="21" customHeight="1" x14ac:dyDescent="0.25">
      <c r="A64" s="97">
        <v>28</v>
      </c>
      <c r="B64" s="115" t="s">
        <v>43</v>
      </c>
      <c r="C64" s="105"/>
      <c r="D64" s="116"/>
      <c r="E64" s="167" t="s">
        <v>27</v>
      </c>
      <c r="F64" s="117">
        <v>4</v>
      </c>
      <c r="G64" s="118"/>
      <c r="H64" s="112"/>
      <c r="I64" s="119">
        <f t="shared" si="0"/>
        <v>4</v>
      </c>
      <c r="J64" s="63"/>
      <c r="K64" s="65"/>
      <c r="L64" s="65"/>
    </row>
    <row r="65" spans="1:22" ht="21" customHeight="1" x14ac:dyDescent="0.25">
      <c r="A65" s="97" t="s">
        <v>37</v>
      </c>
      <c r="B65" s="86" t="s">
        <v>76</v>
      </c>
      <c r="C65" s="105"/>
      <c r="D65" s="106">
        <f>I64+I65</f>
        <v>9</v>
      </c>
      <c r="E65" s="166" t="s">
        <v>27</v>
      </c>
      <c r="F65" s="117">
        <v>5</v>
      </c>
      <c r="G65" s="120"/>
      <c r="H65" s="112"/>
      <c r="I65" s="119">
        <f>F65+G65-H65</f>
        <v>5</v>
      </c>
      <c r="J65" s="63"/>
      <c r="K65" s="65"/>
      <c r="L65" s="65"/>
    </row>
    <row r="66" spans="1:22" ht="21" customHeight="1" thickBot="1" x14ac:dyDescent="0.3">
      <c r="A66" s="63">
        <v>30</v>
      </c>
      <c r="B66" s="86" t="s">
        <v>70</v>
      </c>
      <c r="C66" s="105"/>
      <c r="D66" s="116">
        <f>I66</f>
        <v>6</v>
      </c>
      <c r="E66" s="167" t="s">
        <v>0</v>
      </c>
      <c r="F66" s="117">
        <v>6</v>
      </c>
      <c r="G66" s="120"/>
      <c r="H66" s="112"/>
      <c r="I66" s="121">
        <f>F66+G66-H66</f>
        <v>6</v>
      </c>
      <c r="J66" s="63"/>
      <c r="K66" s="65"/>
      <c r="L66" s="65"/>
    </row>
    <row r="67" spans="1:22" ht="21" customHeight="1" thickTop="1" thickBot="1" x14ac:dyDescent="0.3">
      <c r="A67" s="63"/>
      <c r="B67" s="104"/>
      <c r="C67" s="72" t="s">
        <v>481</v>
      </c>
      <c r="D67" s="122">
        <f>SUM(D37:D66)</f>
        <v>251</v>
      </c>
      <c r="E67" s="123"/>
      <c r="F67" s="124">
        <f>SUM(F37:F66)</f>
        <v>252</v>
      </c>
      <c r="G67" s="122">
        <f>SUM(G37:G66)</f>
        <v>1</v>
      </c>
      <c r="H67" s="122">
        <f>SUM(H37:H66)</f>
        <v>2</v>
      </c>
      <c r="I67" s="122">
        <f>SUM(I37:I66)</f>
        <v>251</v>
      </c>
      <c r="J67" s="63"/>
      <c r="K67" s="65"/>
      <c r="L67" s="65"/>
    </row>
    <row r="68" spans="1:22" ht="21" customHeight="1" thickTop="1" x14ac:dyDescent="0.25">
      <c r="A68" s="63"/>
      <c r="B68" s="104"/>
      <c r="C68" s="86"/>
      <c r="D68" s="86"/>
      <c r="E68" s="86"/>
      <c r="F68" s="86"/>
      <c r="G68" s="86"/>
      <c r="H68" s="86"/>
      <c r="I68" s="86"/>
      <c r="J68" s="86"/>
      <c r="K68" s="86"/>
      <c r="L68" s="86"/>
    </row>
    <row r="69" spans="1:22" ht="21" customHeight="1" x14ac:dyDescent="0.25">
      <c r="A69" s="63"/>
      <c r="B69" s="104"/>
      <c r="C69" s="86"/>
      <c r="D69" s="86"/>
      <c r="E69" s="86"/>
      <c r="F69" s="86"/>
      <c r="G69" s="86"/>
      <c r="H69" s="86"/>
      <c r="I69" s="86"/>
      <c r="J69" s="86"/>
      <c r="K69" s="86"/>
      <c r="L69" s="86"/>
    </row>
    <row r="70" spans="1:22" ht="21" customHeight="1" x14ac:dyDescent="0.25">
      <c r="A70" s="63"/>
      <c r="B70" s="63"/>
      <c r="C70" s="75" t="s">
        <v>5</v>
      </c>
      <c r="D70" s="64"/>
      <c r="E70" s="63"/>
      <c r="F70" s="63"/>
      <c r="G70" s="63"/>
      <c r="H70" s="64"/>
      <c r="I70" s="63"/>
      <c r="J70" s="65"/>
      <c r="K70" s="65"/>
      <c r="L70" s="65"/>
    </row>
    <row r="71" spans="1:22" ht="22.2" customHeight="1" x14ac:dyDescent="0.25">
      <c r="A71" s="63"/>
      <c r="B71" s="63"/>
      <c r="C71" s="76"/>
      <c r="D71" s="64"/>
      <c r="E71" s="63"/>
      <c r="F71" s="69"/>
      <c r="G71" s="63"/>
      <c r="H71" s="64"/>
      <c r="I71" s="63"/>
      <c r="J71" s="65"/>
      <c r="K71" s="65"/>
      <c r="L71" s="65"/>
    </row>
    <row r="72" spans="1:22" s="155" customFormat="1" ht="21.45" customHeight="1" x14ac:dyDescent="0.25">
      <c r="A72" s="174" t="s">
        <v>37</v>
      </c>
      <c r="B72" s="175">
        <v>1</v>
      </c>
      <c r="C72" s="176" t="s">
        <v>475</v>
      </c>
      <c r="D72" s="177" t="s">
        <v>464</v>
      </c>
      <c r="E72" s="178" t="s">
        <v>55</v>
      </c>
      <c r="F72" s="179" t="s">
        <v>477</v>
      </c>
      <c r="G72" s="170" t="s">
        <v>38</v>
      </c>
      <c r="H72" s="177" t="s">
        <v>464</v>
      </c>
      <c r="I72" s="178" t="s">
        <v>55</v>
      </c>
      <c r="J72" s="179" t="s">
        <v>476</v>
      </c>
      <c r="K72" s="180" t="s">
        <v>473</v>
      </c>
      <c r="L72" s="173" t="s">
        <v>479</v>
      </c>
      <c r="Q72" s="181"/>
      <c r="S72" s="181"/>
    </row>
    <row r="73" spans="1:22" s="155" customFormat="1" ht="20.100000000000001" customHeight="1" x14ac:dyDescent="0.25">
      <c r="A73" s="182"/>
      <c r="B73" s="175"/>
      <c r="C73" s="183"/>
      <c r="D73" s="170"/>
      <c r="E73" s="184"/>
      <c r="F73" s="179"/>
      <c r="G73" s="170"/>
      <c r="H73" s="170"/>
      <c r="I73" s="184"/>
      <c r="J73" s="185"/>
      <c r="K73" s="180"/>
      <c r="L73" s="180"/>
      <c r="M73" s="4"/>
      <c r="R73" s="181"/>
      <c r="T73" s="181"/>
      <c r="V73" s="181"/>
    </row>
    <row r="74" spans="1:22" s="155" customFormat="1" ht="20.100000000000001" customHeight="1" x14ac:dyDescent="0.25">
      <c r="A74" s="186"/>
      <c r="B74" s="175"/>
      <c r="C74" s="187"/>
      <c r="D74" s="170"/>
      <c r="E74" s="175"/>
      <c r="F74" s="175"/>
      <c r="G74" s="175"/>
      <c r="H74" s="170"/>
      <c r="I74" s="175"/>
      <c r="J74" s="175"/>
      <c r="K74" s="180"/>
      <c r="L74" s="180"/>
    </row>
    <row r="75" spans="1:22" s="155" customFormat="1" ht="20.100000000000001" customHeight="1" x14ac:dyDescent="0.25">
      <c r="A75" s="186"/>
      <c r="B75" s="175"/>
      <c r="C75" s="187"/>
      <c r="D75" s="170"/>
      <c r="E75" s="175"/>
      <c r="F75" s="175"/>
      <c r="G75" s="175"/>
      <c r="H75" s="170"/>
      <c r="I75" s="175"/>
      <c r="J75" s="175"/>
      <c r="K75" s="180"/>
      <c r="L75" s="180"/>
    </row>
    <row r="76" spans="1:22" s="155" customFormat="1" ht="20.100000000000001" customHeight="1" x14ac:dyDescent="0.25">
      <c r="A76" s="186"/>
      <c r="B76" s="175"/>
      <c r="C76" s="187"/>
      <c r="D76" s="170"/>
      <c r="E76" s="175"/>
      <c r="F76" s="175"/>
      <c r="G76" s="175"/>
      <c r="H76" s="170"/>
      <c r="I76" s="175"/>
      <c r="J76" s="175"/>
      <c r="K76" s="180"/>
      <c r="L76" s="180"/>
    </row>
    <row r="77" spans="1:22" s="155" customFormat="1" ht="21.45" customHeight="1" x14ac:dyDescent="0.25">
      <c r="A77" s="174" t="s">
        <v>34</v>
      </c>
      <c r="B77" s="175">
        <v>1</v>
      </c>
      <c r="C77" s="176" t="s">
        <v>475</v>
      </c>
      <c r="D77" s="177" t="s">
        <v>464</v>
      </c>
      <c r="E77" s="178" t="s">
        <v>55</v>
      </c>
      <c r="F77" s="179" t="s">
        <v>476</v>
      </c>
      <c r="G77" s="170" t="s">
        <v>36</v>
      </c>
      <c r="H77" s="177" t="s">
        <v>464</v>
      </c>
      <c r="I77" s="178" t="s">
        <v>55</v>
      </c>
      <c r="J77" s="179" t="s">
        <v>477</v>
      </c>
      <c r="K77" s="180" t="s">
        <v>473</v>
      </c>
      <c r="L77" s="173" t="s">
        <v>478</v>
      </c>
      <c r="Q77" s="181"/>
      <c r="S77" s="181"/>
    </row>
    <row r="78" spans="1:22" s="1" customFormat="1" ht="20.100000000000001" customHeight="1" x14ac:dyDescent="0.25">
      <c r="A78" s="186"/>
      <c r="B78" s="188"/>
      <c r="C78" s="189"/>
      <c r="D78" s="170"/>
      <c r="E78" s="190"/>
      <c r="F78" s="188"/>
      <c r="G78" s="171"/>
      <c r="H78" s="171"/>
      <c r="I78" s="188"/>
      <c r="J78" s="188"/>
      <c r="K78" s="188"/>
      <c r="L78" s="191"/>
      <c r="M78" s="4"/>
    </row>
    <row r="79" spans="1:22" s="155" customFormat="1" ht="19.5" customHeight="1" x14ac:dyDescent="0.25">
      <c r="A79" s="186" t="s">
        <v>34</v>
      </c>
      <c r="B79" s="188">
        <v>2</v>
      </c>
      <c r="C79" s="192" t="s">
        <v>85</v>
      </c>
      <c r="D79" s="170" t="s">
        <v>464</v>
      </c>
      <c r="E79" s="190" t="s">
        <v>55</v>
      </c>
      <c r="F79" s="188" t="s">
        <v>40</v>
      </c>
      <c r="G79" s="171" t="s">
        <v>36</v>
      </c>
      <c r="H79" s="171" t="s">
        <v>464</v>
      </c>
      <c r="I79" s="188" t="s">
        <v>55</v>
      </c>
      <c r="J79" s="188" t="s">
        <v>419</v>
      </c>
      <c r="K79" s="180" t="s">
        <v>480</v>
      </c>
      <c r="L79" s="193"/>
      <c r="M79" s="4"/>
      <c r="R79" s="181"/>
      <c r="T79" s="181"/>
      <c r="V79" s="181"/>
    </row>
    <row r="80" spans="1:22" s="155" customFormat="1" ht="20.100000000000001" customHeight="1" x14ac:dyDescent="0.25">
      <c r="A80" s="186"/>
      <c r="B80" s="175"/>
      <c r="C80" s="187"/>
      <c r="D80" s="170"/>
      <c r="E80" s="175"/>
      <c r="F80" s="175"/>
      <c r="G80" s="175"/>
      <c r="H80" s="170"/>
      <c r="I80" s="175"/>
      <c r="J80" s="175"/>
      <c r="K80" s="180"/>
      <c r="L80" s="180"/>
    </row>
    <row r="81" spans="1:12" s="46" customFormat="1" ht="21.45" customHeight="1" x14ac:dyDescent="0.25">
      <c r="A81" s="77"/>
      <c r="B81" s="78"/>
      <c r="C81" s="91"/>
      <c r="D81" s="80"/>
      <c r="E81" s="91"/>
      <c r="F81" s="80"/>
      <c r="G81" s="80"/>
      <c r="H81" s="80"/>
      <c r="I81" s="78"/>
      <c r="J81" s="91"/>
      <c r="K81" s="81"/>
      <c r="L81" s="161"/>
    </row>
    <row r="82" spans="1:12" s="46" customFormat="1" ht="21.45" customHeight="1" x14ac:dyDescent="0.25">
      <c r="A82" s="77"/>
      <c r="B82" s="78"/>
      <c r="C82" s="91"/>
      <c r="D82" s="80"/>
      <c r="E82" s="91"/>
      <c r="F82" s="80"/>
      <c r="G82" s="80"/>
      <c r="H82" s="80"/>
      <c r="I82" s="78"/>
      <c r="J82" s="91"/>
      <c r="K82" s="81"/>
      <c r="L82" s="161"/>
    </row>
    <row r="83" spans="1:12" s="44" customFormat="1" ht="21" customHeight="1" x14ac:dyDescent="0.25">
      <c r="A83" s="83"/>
      <c r="B83" s="83"/>
      <c r="C83" s="79"/>
      <c r="D83" s="87"/>
      <c r="E83" s="83"/>
      <c r="F83" s="87"/>
      <c r="G83" s="87"/>
      <c r="H83" s="87"/>
      <c r="I83" s="83"/>
      <c r="J83" s="83"/>
      <c r="K83" s="127"/>
      <c r="L83" s="84"/>
    </row>
    <row r="84" spans="1:12" s="46" customFormat="1" ht="21" customHeight="1" x14ac:dyDescent="0.25">
      <c r="A84" s="75" t="s">
        <v>433</v>
      </c>
      <c r="B84" s="63"/>
      <c r="C84" s="125"/>
      <c r="D84" s="96" t="s">
        <v>434</v>
      </c>
      <c r="E84" s="162"/>
      <c r="F84" s="77" t="s">
        <v>435</v>
      </c>
      <c r="G84" s="64"/>
      <c r="H84" s="163" t="s">
        <v>472</v>
      </c>
      <c r="I84" s="86"/>
      <c r="J84" s="172" t="s">
        <v>428</v>
      </c>
      <c r="K84" s="65"/>
      <c r="L84" s="65"/>
    </row>
    <row r="85" spans="1:12" s="46" customFormat="1" ht="21" customHeight="1" x14ac:dyDescent="0.25">
      <c r="A85" s="75"/>
      <c r="B85" s="63"/>
      <c r="C85" s="125"/>
      <c r="D85" s="96" t="s">
        <v>436</v>
      </c>
      <c r="E85" s="162"/>
      <c r="F85" s="63"/>
      <c r="G85" s="164"/>
      <c r="H85" s="80"/>
      <c r="I85" s="82"/>
      <c r="J85" s="65"/>
      <c r="K85" s="165"/>
      <c r="L85" s="165"/>
    </row>
    <row r="86" spans="1:12" s="46" customFormat="1" ht="21.45" customHeight="1" x14ac:dyDescent="0.25">
      <c r="A86" s="77"/>
      <c r="B86" s="63"/>
      <c r="C86" s="69"/>
      <c r="D86" s="64"/>
      <c r="E86" s="169"/>
      <c r="F86" s="64"/>
      <c r="G86" s="64"/>
      <c r="H86" s="63"/>
      <c r="I86" s="63"/>
      <c r="J86" s="69"/>
      <c r="K86" s="65"/>
      <c r="L86" s="86"/>
    </row>
    <row r="87" spans="1:12" s="46" customFormat="1" ht="21.45" customHeight="1" x14ac:dyDescent="0.25">
      <c r="A87" s="77"/>
      <c r="B87" s="63"/>
      <c r="C87" s="91"/>
      <c r="D87" s="80"/>
      <c r="E87" s="91"/>
      <c r="F87" s="80"/>
      <c r="G87" s="80"/>
      <c r="H87" s="78"/>
      <c r="I87" s="78"/>
      <c r="J87" s="91"/>
      <c r="K87" s="81"/>
      <c r="L87" s="161"/>
    </row>
    <row r="88" spans="1:12" s="46" customFormat="1" ht="21.45" customHeight="1" x14ac:dyDescent="0.25">
      <c r="A88" s="77"/>
      <c r="B88" s="63"/>
      <c r="C88" s="91"/>
      <c r="D88" s="80"/>
      <c r="E88" s="91"/>
      <c r="F88" s="80"/>
      <c r="G88" s="80"/>
      <c r="H88" s="78"/>
      <c r="I88" s="78"/>
      <c r="J88" s="91"/>
      <c r="K88" s="81"/>
      <c r="L88" s="161"/>
    </row>
    <row r="89" spans="1:12" s="46" customFormat="1" ht="21.45" customHeight="1" x14ac:dyDescent="0.25">
      <c r="A89" s="77"/>
      <c r="B89" s="63"/>
      <c r="C89" s="91"/>
      <c r="D89" s="80"/>
      <c r="E89" s="91"/>
      <c r="F89" s="80"/>
      <c r="G89" s="80"/>
      <c r="H89" s="78"/>
      <c r="I89" s="78"/>
      <c r="J89" s="91"/>
      <c r="K89" s="81"/>
      <c r="L89" s="161"/>
    </row>
    <row r="90" spans="1:12" s="46" customFormat="1" ht="21.45" customHeight="1" x14ac:dyDescent="0.25">
      <c r="A90" s="77"/>
      <c r="B90" s="63"/>
      <c r="C90" s="91"/>
      <c r="D90" s="80"/>
      <c r="E90" s="91"/>
      <c r="F90" s="80"/>
      <c r="G90" s="80"/>
      <c r="H90" s="78"/>
      <c r="I90" s="78"/>
      <c r="J90" s="91"/>
      <c r="K90" s="81"/>
      <c r="L90" s="161"/>
    </row>
    <row r="91" spans="1:12" s="46" customFormat="1" ht="21.45" customHeight="1" x14ac:dyDescent="0.25">
      <c r="A91" s="77"/>
      <c r="B91" s="63"/>
      <c r="C91" s="91"/>
      <c r="D91" s="80"/>
      <c r="E91" s="91"/>
      <c r="F91" s="80"/>
      <c r="G91" s="80"/>
      <c r="H91" s="78"/>
      <c r="I91" s="78"/>
      <c r="J91" s="91"/>
      <c r="K91" s="81"/>
      <c r="L91" s="161"/>
    </row>
    <row r="92" spans="1:12" s="46" customFormat="1" ht="21.45" customHeight="1" x14ac:dyDescent="0.25">
      <c r="A92" s="77"/>
      <c r="B92" s="63"/>
      <c r="C92" s="91"/>
      <c r="D92" s="80"/>
      <c r="E92" s="91"/>
      <c r="F92" s="80"/>
      <c r="G92" s="80"/>
      <c r="H92" s="78"/>
      <c r="I92" s="78"/>
      <c r="J92" s="91"/>
      <c r="K92" s="81"/>
      <c r="L92" s="161"/>
    </row>
    <row r="93" spans="1:12" s="46" customFormat="1" ht="21.45" customHeight="1" x14ac:dyDescent="0.25">
      <c r="A93" s="77"/>
      <c r="B93" s="63"/>
      <c r="C93" s="91"/>
      <c r="D93" s="80"/>
      <c r="E93" s="91"/>
      <c r="F93" s="80"/>
      <c r="G93" s="80"/>
      <c r="H93" s="78"/>
      <c r="I93" s="78"/>
      <c r="J93" s="91"/>
      <c r="K93" s="81"/>
      <c r="L93" s="161"/>
    </row>
    <row r="94" spans="1:12" s="46" customFormat="1" ht="21.45" customHeight="1" x14ac:dyDescent="0.25">
      <c r="A94" s="77"/>
      <c r="B94" s="63"/>
      <c r="C94" s="91"/>
      <c r="D94" s="80"/>
      <c r="E94" s="91"/>
      <c r="F94" s="80"/>
      <c r="G94" s="80"/>
      <c r="H94" s="78"/>
      <c r="I94" s="78"/>
      <c r="J94" s="91"/>
      <c r="K94" s="81"/>
      <c r="L94" s="161"/>
    </row>
    <row r="95" spans="1:12" s="46" customFormat="1" ht="21.45" customHeight="1" x14ac:dyDescent="0.25">
      <c r="A95" s="77"/>
      <c r="B95" s="63"/>
      <c r="C95" s="91"/>
      <c r="D95" s="80"/>
      <c r="E95" s="91"/>
      <c r="F95" s="80"/>
      <c r="G95" s="80"/>
      <c r="H95" s="78"/>
      <c r="I95" s="78"/>
      <c r="J95" s="91"/>
      <c r="K95" s="81"/>
      <c r="L95" s="161"/>
    </row>
    <row r="96" spans="1:12" s="46" customFormat="1" ht="21.45" customHeight="1" x14ac:dyDescent="0.25">
      <c r="A96" s="77"/>
      <c r="B96" s="63"/>
      <c r="C96" s="91"/>
      <c r="D96" s="80"/>
      <c r="E96" s="91"/>
      <c r="F96" s="80"/>
      <c r="G96" s="80"/>
      <c r="H96" s="78"/>
      <c r="I96" s="78"/>
      <c r="J96" s="91"/>
      <c r="K96" s="81"/>
      <c r="L96" s="161"/>
    </row>
    <row r="97" spans="1:13" s="46" customFormat="1" ht="21.45" customHeight="1" x14ac:dyDescent="0.25">
      <c r="A97" s="77"/>
      <c r="B97" s="63"/>
      <c r="C97" s="91"/>
      <c r="D97" s="80"/>
      <c r="E97" s="91"/>
      <c r="F97" s="80"/>
      <c r="G97" s="80"/>
      <c r="H97" s="78"/>
      <c r="I97" s="78"/>
      <c r="J97" s="91"/>
      <c r="K97" s="81"/>
      <c r="L97" s="161"/>
    </row>
    <row r="98" spans="1:13" s="46" customFormat="1" ht="21.45" customHeight="1" x14ac:dyDescent="0.25">
      <c r="A98" s="77"/>
      <c r="B98" s="63"/>
      <c r="C98" s="91"/>
      <c r="D98" s="80"/>
      <c r="E98" s="91"/>
      <c r="F98" s="80"/>
      <c r="G98" s="80"/>
      <c r="H98" s="78"/>
      <c r="I98" s="78"/>
      <c r="J98" s="91"/>
      <c r="K98" s="81"/>
      <c r="L98" s="161"/>
    </row>
    <row r="99" spans="1:13" s="46" customFormat="1" ht="21.45" customHeight="1" x14ac:dyDescent="0.25">
      <c r="A99" s="77"/>
      <c r="B99" s="63"/>
      <c r="C99" s="91"/>
      <c r="D99" s="80"/>
      <c r="E99" s="91"/>
      <c r="F99" s="80"/>
      <c r="G99" s="80"/>
      <c r="H99" s="80"/>
      <c r="I99" s="78"/>
      <c r="J99" s="91"/>
      <c r="K99" s="81"/>
      <c r="L99" s="161"/>
    </row>
    <row r="100" spans="1:13" s="46" customFormat="1" ht="21.45" customHeight="1" x14ac:dyDescent="0.25">
      <c r="A100" s="77"/>
      <c r="B100" s="78"/>
      <c r="C100" s="91"/>
      <c r="D100" s="80"/>
      <c r="E100" s="91"/>
      <c r="F100" s="80"/>
      <c r="G100" s="80"/>
      <c r="H100" s="80"/>
      <c r="I100" s="78"/>
      <c r="J100" s="91"/>
      <c r="K100" s="81"/>
      <c r="L100" s="161"/>
    </row>
    <row r="101" spans="1:13" s="46" customFormat="1" ht="21" customHeight="1" thickBot="1" x14ac:dyDescent="0.3">
      <c r="A101" s="128"/>
      <c r="B101" s="129"/>
      <c r="C101" s="129"/>
      <c r="D101" s="130"/>
      <c r="E101" s="131"/>
      <c r="F101" s="131"/>
      <c r="G101" s="131"/>
      <c r="H101" s="130"/>
      <c r="I101" s="131"/>
      <c r="J101" s="131"/>
      <c r="K101" s="131"/>
      <c r="L101" s="131"/>
      <c r="M101" s="47"/>
    </row>
  </sheetData>
  <phoneticPr fontId="6" type="noConversion"/>
  <printOptions gridLines="1"/>
  <pageMargins left="0.43307086614173229" right="0.31496062992125984" top="0.27559055118110237" bottom="0.15748031496062992" header="0.31496062992125984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D817-B2EA-46CE-9843-B90719BBD4C5}">
  <dimension ref="A1:I42"/>
  <sheetViews>
    <sheetView zoomScale="80" zoomScaleNormal="80" workbookViewId="0"/>
  </sheetViews>
  <sheetFormatPr defaultRowHeight="21" customHeight="1" x14ac:dyDescent="0.25"/>
  <cols>
    <col min="1" max="1" width="4.5546875" style="155" customWidth="1"/>
    <col min="2" max="2" width="5.6640625" style="4" customWidth="1"/>
    <col min="3" max="3" width="11.88671875" style="1" customWidth="1"/>
    <col min="4" max="4" width="40.21875" style="37" customWidth="1"/>
    <col min="5" max="5" width="6.6640625" style="1" customWidth="1"/>
    <col min="6" max="6" width="11.33203125" style="1" customWidth="1"/>
    <col min="7" max="7" width="7.88671875" style="25" bestFit="1" customWidth="1"/>
    <col min="8" max="8" width="10.44140625" style="1" bestFit="1" customWidth="1"/>
    <col min="9" max="9" width="13.21875" style="2" customWidth="1"/>
  </cols>
  <sheetData>
    <row r="1" spans="1:9" ht="21" customHeight="1" x14ac:dyDescent="0.25">
      <c r="C1" s="159"/>
      <c r="E1" s="159"/>
      <c r="F1" s="159"/>
      <c r="G1" s="27"/>
      <c r="H1" s="159"/>
    </row>
    <row r="2" spans="1:9" ht="21" customHeight="1" x14ac:dyDescent="0.25">
      <c r="C2" s="1" t="s">
        <v>77</v>
      </c>
      <c r="D2" s="37" t="s">
        <v>78</v>
      </c>
      <c r="E2" s="1" t="s">
        <v>79</v>
      </c>
      <c r="F2" s="2" t="s">
        <v>80</v>
      </c>
      <c r="G2" s="28" t="s">
        <v>418</v>
      </c>
      <c r="H2" s="1" t="s">
        <v>81</v>
      </c>
    </row>
    <row r="3" spans="1:9" ht="21" customHeight="1" x14ac:dyDescent="0.25">
      <c r="E3" s="156"/>
      <c r="F3" s="5">
        <v>255</v>
      </c>
      <c r="G3" s="29"/>
      <c r="H3" s="157"/>
    </row>
    <row r="4" spans="1:9" ht="21" customHeight="1" x14ac:dyDescent="0.25">
      <c r="A4" s="155">
        <v>1</v>
      </c>
      <c r="C4" s="1" t="s">
        <v>28</v>
      </c>
      <c r="D4" s="37" t="s">
        <v>13</v>
      </c>
      <c r="E4" s="156">
        <v>6</v>
      </c>
      <c r="F4" s="157">
        <f>SUM($F$3)</f>
        <v>255</v>
      </c>
      <c r="G4" s="30"/>
      <c r="H4" s="157">
        <f>E4*F4</f>
        <v>1530</v>
      </c>
    </row>
    <row r="5" spans="1:9" ht="21" customHeight="1" x14ac:dyDescent="0.25">
      <c r="A5" s="155">
        <v>2</v>
      </c>
      <c r="B5" s="11">
        <f>E4+E5</f>
        <v>8</v>
      </c>
      <c r="C5" s="1" t="s">
        <v>28</v>
      </c>
      <c r="D5" s="37" t="s">
        <v>432</v>
      </c>
      <c r="E5" s="156">
        <v>2</v>
      </c>
      <c r="F5" s="157">
        <f t="shared" ref="F5:F25" si="0">SUM($F$3)</f>
        <v>255</v>
      </c>
      <c r="G5" s="30"/>
      <c r="H5" s="157">
        <f t="shared" ref="H5:H25" si="1">E5*F5</f>
        <v>510</v>
      </c>
    </row>
    <row r="6" spans="1:9" ht="21" customHeight="1" x14ac:dyDescent="0.25">
      <c r="A6" s="155">
        <v>3</v>
      </c>
      <c r="B6" s="11">
        <f>E6</f>
        <v>10</v>
      </c>
      <c r="C6" s="1" t="s">
        <v>71</v>
      </c>
      <c r="D6" s="37" t="s">
        <v>42</v>
      </c>
      <c r="E6" s="156">
        <v>10</v>
      </c>
      <c r="F6" s="157">
        <f t="shared" si="0"/>
        <v>255</v>
      </c>
      <c r="G6" s="30"/>
      <c r="H6" s="157">
        <f t="shared" si="1"/>
        <v>2550</v>
      </c>
    </row>
    <row r="7" spans="1:9" ht="21" customHeight="1" x14ac:dyDescent="0.25">
      <c r="A7" s="155">
        <v>4</v>
      </c>
      <c r="C7" s="1" t="s">
        <v>55</v>
      </c>
      <c r="D7" s="37" t="s">
        <v>72</v>
      </c>
      <c r="E7" s="156">
        <v>9</v>
      </c>
      <c r="F7" s="157">
        <f t="shared" si="0"/>
        <v>255</v>
      </c>
      <c r="G7" s="30"/>
      <c r="H7" s="157">
        <f t="shared" si="1"/>
        <v>2295</v>
      </c>
    </row>
    <row r="8" spans="1:9" ht="21" customHeight="1" x14ac:dyDescent="0.25">
      <c r="A8" s="155">
        <v>5</v>
      </c>
      <c r="C8" s="1" t="s">
        <v>55</v>
      </c>
      <c r="D8" s="37" t="s">
        <v>64</v>
      </c>
      <c r="E8" s="156">
        <v>8</v>
      </c>
      <c r="F8" s="157">
        <f t="shared" si="0"/>
        <v>255</v>
      </c>
      <c r="G8" s="30"/>
      <c r="H8" s="157">
        <f t="shared" si="1"/>
        <v>2040</v>
      </c>
      <c r="I8" s="9"/>
    </row>
    <row r="9" spans="1:9" ht="21" customHeight="1" x14ac:dyDescent="0.25">
      <c r="A9" s="155">
        <v>6</v>
      </c>
      <c r="C9" s="1" t="s">
        <v>55</v>
      </c>
      <c r="D9" s="37" t="s">
        <v>65</v>
      </c>
      <c r="E9" s="156">
        <v>38</v>
      </c>
      <c r="F9" s="157">
        <f t="shared" si="0"/>
        <v>255</v>
      </c>
      <c r="G9" s="30"/>
      <c r="H9" s="157">
        <f>E9*F9+G9</f>
        <v>9690</v>
      </c>
      <c r="I9" s="9"/>
    </row>
    <row r="10" spans="1:9" ht="21" customHeight="1" x14ac:dyDescent="0.25">
      <c r="A10" s="155">
        <v>7</v>
      </c>
      <c r="C10" s="1" t="s">
        <v>55</v>
      </c>
      <c r="D10" s="37" t="s">
        <v>24</v>
      </c>
      <c r="E10" s="156">
        <v>2</v>
      </c>
      <c r="F10" s="157">
        <f t="shared" si="0"/>
        <v>255</v>
      </c>
      <c r="G10" s="30"/>
      <c r="H10" s="157">
        <f t="shared" si="1"/>
        <v>510</v>
      </c>
    </row>
    <row r="11" spans="1:9" s="1" customFormat="1" ht="21" customHeight="1" x14ac:dyDescent="0.25">
      <c r="A11" s="155">
        <v>8</v>
      </c>
      <c r="B11" s="4"/>
      <c r="C11" s="1" t="s">
        <v>55</v>
      </c>
      <c r="D11" s="37" t="s">
        <v>8</v>
      </c>
      <c r="E11" s="156">
        <v>18</v>
      </c>
      <c r="F11" s="157">
        <f t="shared" si="0"/>
        <v>255</v>
      </c>
      <c r="G11" s="157"/>
      <c r="H11" s="157">
        <f t="shared" si="1"/>
        <v>4590</v>
      </c>
      <c r="I11" s="2" t="s">
        <v>485</v>
      </c>
    </row>
    <row r="12" spans="1:9" s="1" customFormat="1" ht="21" customHeight="1" x14ac:dyDescent="0.25">
      <c r="A12" s="155">
        <v>9</v>
      </c>
      <c r="B12" s="4"/>
      <c r="C12" s="1" t="s">
        <v>55</v>
      </c>
      <c r="D12" s="37" t="s">
        <v>9</v>
      </c>
      <c r="E12" s="156">
        <v>67</v>
      </c>
      <c r="F12" s="157">
        <f t="shared" si="0"/>
        <v>255</v>
      </c>
      <c r="G12" s="157">
        <v>480</v>
      </c>
      <c r="H12" s="157">
        <f>E12*F12+G12</f>
        <v>17565</v>
      </c>
      <c r="I12" s="2" t="s">
        <v>486</v>
      </c>
    </row>
    <row r="13" spans="1:9" s="39" customFormat="1" ht="21" customHeight="1" x14ac:dyDescent="0.25">
      <c r="A13" s="155">
        <v>10</v>
      </c>
      <c r="B13" s="4"/>
      <c r="C13" s="1" t="s">
        <v>55</v>
      </c>
      <c r="D13" s="37" t="s">
        <v>6</v>
      </c>
      <c r="E13" s="156">
        <v>12</v>
      </c>
      <c r="F13" s="157">
        <f t="shared" si="0"/>
        <v>255</v>
      </c>
      <c r="G13" s="154"/>
      <c r="H13" s="157">
        <f t="shared" si="1"/>
        <v>3060</v>
      </c>
      <c r="I13" s="158"/>
    </row>
    <row r="14" spans="1:9" ht="21" customHeight="1" x14ac:dyDescent="0.25">
      <c r="A14" s="155">
        <v>11</v>
      </c>
      <c r="C14" s="1" t="s">
        <v>55</v>
      </c>
      <c r="D14" s="37" t="s">
        <v>40</v>
      </c>
      <c r="E14" s="156">
        <v>9</v>
      </c>
      <c r="F14" s="157">
        <f t="shared" si="0"/>
        <v>255</v>
      </c>
      <c r="G14" s="30"/>
      <c r="H14" s="157">
        <f t="shared" si="1"/>
        <v>2295</v>
      </c>
      <c r="I14" s="2" t="s">
        <v>487</v>
      </c>
    </row>
    <row r="15" spans="1:9" ht="21" customHeight="1" x14ac:dyDescent="0.25">
      <c r="A15" s="155">
        <v>12</v>
      </c>
      <c r="C15" s="1" t="s">
        <v>55</v>
      </c>
      <c r="D15" s="37" t="s">
        <v>31</v>
      </c>
      <c r="E15" s="156">
        <v>0</v>
      </c>
      <c r="F15" s="157">
        <f t="shared" si="0"/>
        <v>255</v>
      </c>
      <c r="G15" s="30"/>
      <c r="H15" s="157">
        <f t="shared" si="1"/>
        <v>0</v>
      </c>
    </row>
    <row r="16" spans="1:9" ht="21" customHeight="1" x14ac:dyDescent="0.25">
      <c r="A16" s="155">
        <v>13</v>
      </c>
      <c r="C16" s="1" t="s">
        <v>55</v>
      </c>
      <c r="D16" s="37" t="s">
        <v>62</v>
      </c>
      <c r="E16" s="156">
        <v>9</v>
      </c>
      <c r="F16" s="157">
        <f t="shared" si="0"/>
        <v>255</v>
      </c>
      <c r="G16" s="30"/>
      <c r="H16" s="157">
        <f t="shared" si="1"/>
        <v>2295</v>
      </c>
    </row>
    <row r="17" spans="1:9" ht="21" customHeight="1" x14ac:dyDescent="0.25">
      <c r="A17" s="155">
        <v>14</v>
      </c>
      <c r="B17" s="11">
        <f>SUM($E$7:$E$17)</f>
        <v>179</v>
      </c>
      <c r="C17" s="1" t="s">
        <v>55</v>
      </c>
      <c r="D17" s="37" t="s">
        <v>66</v>
      </c>
      <c r="E17" s="156">
        <v>7</v>
      </c>
      <c r="F17" s="157">
        <f t="shared" si="0"/>
        <v>255</v>
      </c>
      <c r="G17" s="30"/>
      <c r="H17" s="157">
        <f t="shared" si="1"/>
        <v>1785</v>
      </c>
    </row>
    <row r="18" spans="1:9" ht="21" customHeight="1" x14ac:dyDescent="0.25">
      <c r="A18" s="155">
        <v>15</v>
      </c>
      <c r="C18" s="1" t="s">
        <v>46</v>
      </c>
      <c r="D18" s="37" t="s">
        <v>429</v>
      </c>
      <c r="E18" s="156">
        <v>14</v>
      </c>
      <c r="F18" s="157">
        <f t="shared" si="0"/>
        <v>255</v>
      </c>
      <c r="G18" s="30"/>
      <c r="H18" s="157">
        <f t="shared" si="1"/>
        <v>3570</v>
      </c>
    </row>
    <row r="19" spans="1:9" s="1" customFormat="1" ht="21" customHeight="1" x14ac:dyDescent="0.25">
      <c r="A19" s="155">
        <v>16</v>
      </c>
      <c r="B19" s="11">
        <f>E18+E19</f>
        <v>19</v>
      </c>
      <c r="C19" s="1" t="s">
        <v>46</v>
      </c>
      <c r="D19" s="37" t="s">
        <v>67</v>
      </c>
      <c r="E19" s="156">
        <v>5</v>
      </c>
      <c r="F19" s="157">
        <f t="shared" si="0"/>
        <v>255</v>
      </c>
      <c r="G19" s="157"/>
      <c r="H19" s="157">
        <f t="shared" si="1"/>
        <v>1275</v>
      </c>
      <c r="I19" s="2"/>
    </row>
    <row r="20" spans="1:9" s="39" customFormat="1" ht="21" customHeight="1" x14ac:dyDescent="0.25">
      <c r="A20" s="155">
        <v>17</v>
      </c>
      <c r="B20" s="11">
        <f>E20</f>
        <v>17</v>
      </c>
      <c r="C20" s="1" t="s">
        <v>47</v>
      </c>
      <c r="D20" s="37" t="s">
        <v>61</v>
      </c>
      <c r="E20" s="156">
        <v>17</v>
      </c>
      <c r="F20" s="157">
        <f t="shared" si="0"/>
        <v>255</v>
      </c>
      <c r="G20" s="154"/>
      <c r="H20" s="157">
        <f t="shared" si="1"/>
        <v>4335</v>
      </c>
      <c r="I20" s="2"/>
    </row>
    <row r="21" spans="1:9" ht="21" customHeight="1" x14ac:dyDescent="0.25">
      <c r="A21" s="155">
        <v>18</v>
      </c>
      <c r="B21" s="11">
        <f>E21</f>
        <v>3</v>
      </c>
      <c r="C21" s="1" t="s">
        <v>48</v>
      </c>
      <c r="D21" s="37" t="s">
        <v>12</v>
      </c>
      <c r="E21" s="156">
        <v>3</v>
      </c>
      <c r="F21" s="157">
        <f t="shared" si="0"/>
        <v>255</v>
      </c>
      <c r="G21" s="30"/>
      <c r="H21" s="157">
        <f t="shared" si="1"/>
        <v>765</v>
      </c>
    </row>
    <row r="22" spans="1:9" ht="21" customHeight="1" x14ac:dyDescent="0.25">
      <c r="A22" s="155">
        <v>19</v>
      </c>
      <c r="B22" s="11">
        <f>E22</f>
        <v>0</v>
      </c>
      <c r="C22" s="1" t="s">
        <v>52</v>
      </c>
      <c r="D22" s="37" t="s">
        <v>4</v>
      </c>
      <c r="E22" s="156">
        <v>0</v>
      </c>
      <c r="F22" s="157">
        <f t="shared" si="0"/>
        <v>255</v>
      </c>
      <c r="G22" s="30"/>
      <c r="H22" s="157">
        <f t="shared" si="1"/>
        <v>0</v>
      </c>
    </row>
    <row r="23" spans="1:9" ht="21" customHeight="1" x14ac:dyDescent="0.25">
      <c r="A23" s="155">
        <v>20</v>
      </c>
      <c r="C23" s="1" t="s">
        <v>27</v>
      </c>
      <c r="D23" s="37" t="s">
        <v>82</v>
      </c>
      <c r="E23" s="156">
        <v>5</v>
      </c>
      <c r="F23" s="157">
        <f t="shared" si="0"/>
        <v>255</v>
      </c>
      <c r="G23" s="30"/>
      <c r="H23" s="157">
        <f t="shared" si="1"/>
        <v>1275</v>
      </c>
    </row>
    <row r="24" spans="1:9" ht="21" customHeight="1" x14ac:dyDescent="0.25">
      <c r="A24" s="155">
        <v>21</v>
      </c>
      <c r="B24" s="11">
        <f>E23+E24</f>
        <v>9</v>
      </c>
      <c r="C24" s="1" t="s">
        <v>27</v>
      </c>
      <c r="D24" s="37" t="s">
        <v>68</v>
      </c>
      <c r="E24" s="156">
        <v>4</v>
      </c>
      <c r="F24" s="157">
        <f t="shared" si="0"/>
        <v>255</v>
      </c>
      <c r="G24" s="30"/>
      <c r="H24" s="157">
        <f t="shared" si="1"/>
        <v>1020</v>
      </c>
    </row>
    <row r="25" spans="1:9" ht="21" customHeight="1" x14ac:dyDescent="0.25">
      <c r="A25" s="155">
        <v>22</v>
      </c>
      <c r="B25" s="11">
        <f>E25</f>
        <v>6</v>
      </c>
      <c r="C25" s="1" t="s">
        <v>0</v>
      </c>
      <c r="D25" s="37" t="s">
        <v>70</v>
      </c>
      <c r="E25" s="156">
        <v>6</v>
      </c>
      <c r="F25" s="157">
        <f t="shared" si="0"/>
        <v>255</v>
      </c>
      <c r="G25" s="30"/>
      <c r="H25" s="157">
        <f t="shared" si="1"/>
        <v>1530</v>
      </c>
    </row>
    <row r="28" spans="1:9" ht="29.25" customHeight="1" x14ac:dyDescent="0.25">
      <c r="B28" s="12">
        <f>SUM($B$4:$B$25)</f>
        <v>251</v>
      </c>
      <c r="D28" s="6" t="s">
        <v>69</v>
      </c>
      <c r="E28" s="7">
        <f>SUM(E4:E27)</f>
        <v>251</v>
      </c>
      <c r="F28" s="13"/>
      <c r="G28" s="31">
        <f>SUM(G4:G27)</f>
        <v>480</v>
      </c>
      <c r="H28" s="13">
        <f>SUM(H4:H27)</f>
        <v>64485</v>
      </c>
    </row>
    <row r="30" spans="1:9" ht="21" customHeight="1" x14ac:dyDescent="0.25">
      <c r="H30" s="6" t="s">
        <v>489</v>
      </c>
    </row>
    <row r="42" spans="9:9" ht="21" customHeight="1" x14ac:dyDescent="0.25">
      <c r="I42" s="2" t="s">
        <v>439</v>
      </c>
    </row>
  </sheetData>
  <phoneticPr fontId="3" type="noConversion"/>
  <printOptions gridLines="1"/>
  <pageMargins left="0.19685039370078741" right="0.15748031496062992" top="0.74803149606299213" bottom="0.35433070866141736" header="0.31496062992125984" footer="0.31496062992125984"/>
  <pageSetup paperSize="9" scale="90" orientation="portrait" r:id="rId1"/>
  <ignoredErrors>
    <ignoredError sqref="H12 H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2648-87D2-432B-82EA-46CFC07A06CC}">
  <dimension ref="A1:L14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2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2" ht="15.75" customHeight="1" x14ac:dyDescent="0.25">
      <c r="G3" s="17"/>
      <c r="H3" s="17"/>
      <c r="I3" s="17">
        <v>255</v>
      </c>
      <c r="J3" s="17"/>
    </row>
    <row r="4" spans="1:12" s="16" customFormat="1" ht="16.5" customHeight="1" x14ac:dyDescent="0.25">
      <c r="A4" s="14">
        <v>1</v>
      </c>
      <c r="B4" s="16" t="s">
        <v>28</v>
      </c>
      <c r="C4" s="15" t="s">
        <v>13</v>
      </c>
      <c r="D4" s="16" t="s">
        <v>92</v>
      </c>
      <c r="E4" s="16" t="s">
        <v>93</v>
      </c>
      <c r="F4" s="16" t="s">
        <v>94</v>
      </c>
      <c r="G4" s="19" t="str">
        <f>D4&amp;E4&amp;" "&amp;F4</f>
        <v>นางทิพวรรณ์ สมผิว</v>
      </c>
      <c r="H4" s="16">
        <v>3</v>
      </c>
      <c r="I4" s="19">
        <f>SUM($I$3)</f>
        <v>255</v>
      </c>
      <c r="J4" s="20">
        <f>H4*I4</f>
        <v>765</v>
      </c>
      <c r="K4"/>
      <c r="L4"/>
    </row>
    <row r="5" spans="1:12" s="16" customFormat="1" ht="16.5" customHeight="1" x14ac:dyDescent="0.25">
      <c r="A5" s="14">
        <v>2</v>
      </c>
      <c r="B5" s="16" t="s">
        <v>28</v>
      </c>
      <c r="C5" s="15" t="s">
        <v>13</v>
      </c>
      <c r="D5" s="16" t="s">
        <v>91</v>
      </c>
      <c r="E5" s="16" t="s">
        <v>95</v>
      </c>
      <c r="F5" s="16" t="s">
        <v>96</v>
      </c>
      <c r="G5" s="19" t="str">
        <f>D5&amp;E5&amp;" "&amp;F5</f>
        <v>นายนิวัฒน์ วตินา</v>
      </c>
      <c r="H5" s="16">
        <v>3</v>
      </c>
      <c r="I5" s="19">
        <f>SUM($I$3)</f>
        <v>255</v>
      </c>
      <c r="J5" s="20">
        <f>H5*I5</f>
        <v>765</v>
      </c>
      <c r="K5"/>
      <c r="L5"/>
    </row>
    <row r="6" spans="1:12" s="16" customFormat="1" ht="16.5" customHeight="1" x14ac:dyDescent="0.25">
      <c r="A6" s="14">
        <v>3</v>
      </c>
      <c r="B6" t="s">
        <v>28</v>
      </c>
      <c r="C6" s="8" t="s">
        <v>432</v>
      </c>
      <c r="D6" t="s">
        <v>92</v>
      </c>
      <c r="E6" t="s">
        <v>97</v>
      </c>
      <c r="F6" t="s">
        <v>98</v>
      </c>
      <c r="G6" s="19" t="str">
        <f>D6&amp;E6&amp;" "&amp;F6</f>
        <v>นางแดง อินทญาติ</v>
      </c>
      <c r="H6">
        <v>1</v>
      </c>
      <c r="I6" s="19">
        <f>SUM($I$3)</f>
        <v>255</v>
      </c>
      <c r="J6" s="20">
        <f>H6*I6</f>
        <v>255</v>
      </c>
      <c r="K6"/>
      <c r="L6"/>
    </row>
    <row r="7" spans="1:12" ht="16.5" customHeight="1" x14ac:dyDescent="0.25">
      <c r="A7" s="14">
        <v>4</v>
      </c>
      <c r="B7" t="s">
        <v>28</v>
      </c>
      <c r="C7" s="8" t="s">
        <v>432</v>
      </c>
      <c r="D7" t="s">
        <v>91</v>
      </c>
      <c r="E7" t="s">
        <v>100</v>
      </c>
      <c r="F7" t="s">
        <v>98</v>
      </c>
      <c r="G7" s="19" t="str">
        <f>D7&amp;E7&amp;" "&amp;F7</f>
        <v>นายอำนาจ อินทญาติ</v>
      </c>
      <c r="H7">
        <v>1</v>
      </c>
      <c r="I7" s="19">
        <f>SUM($I$3)</f>
        <v>255</v>
      </c>
      <c r="J7" s="20">
        <f>H7*I7</f>
        <v>255</v>
      </c>
    </row>
    <row r="8" spans="1:12" ht="16.5" customHeight="1" x14ac:dyDescent="0.25">
      <c r="A8" s="14"/>
    </row>
    <row r="11" spans="1:12" ht="20.100000000000001" customHeight="1" x14ac:dyDescent="0.25">
      <c r="H11" s="22">
        <f>SUM(H4:H10)</f>
        <v>8</v>
      </c>
      <c r="I11" s="22"/>
      <c r="J11" s="23">
        <f>SUM(J4:J10)</f>
        <v>2040</v>
      </c>
    </row>
    <row r="12" spans="1:12" ht="20.100000000000001" customHeight="1" x14ac:dyDescent="0.25">
      <c r="H12" s="24" t="s">
        <v>83</v>
      </c>
      <c r="I12" s="24"/>
      <c r="J12" s="24" t="s">
        <v>84</v>
      </c>
    </row>
    <row r="14" spans="1:12" ht="16.5" customHeight="1" x14ac:dyDescent="0.25">
      <c r="J14" s="6"/>
    </row>
  </sheetData>
  <phoneticPr fontId="3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CC88-B3C5-4409-A4EF-465A5C235E4B}">
  <dimension ref="A1:J11"/>
  <sheetViews>
    <sheetView zoomScale="96" zoomScaleNormal="96"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0" ht="15.75" customHeight="1" x14ac:dyDescent="0.25">
      <c r="G3" s="17"/>
      <c r="H3" s="17"/>
      <c r="I3" s="17">
        <v>255</v>
      </c>
      <c r="J3" s="17"/>
    </row>
    <row r="4" spans="1:10" ht="16.5" customHeight="1" x14ac:dyDescent="0.25">
      <c r="A4" s="14">
        <v>1</v>
      </c>
      <c r="B4" t="s">
        <v>71</v>
      </c>
      <c r="C4" s="8" t="s">
        <v>42</v>
      </c>
      <c r="D4" t="s">
        <v>92</v>
      </c>
      <c r="E4" t="s">
        <v>101</v>
      </c>
      <c r="F4" t="s">
        <v>102</v>
      </c>
      <c r="G4" s="19" t="str">
        <f>D4&amp;E4&amp;" "&amp;F4</f>
        <v>นางรุ่งนภา ฟูธรรม</v>
      </c>
      <c r="H4">
        <v>2</v>
      </c>
      <c r="I4" s="19">
        <f>SUM($I$3)</f>
        <v>255</v>
      </c>
      <c r="J4" s="20">
        <f>H4*I4</f>
        <v>510</v>
      </c>
    </row>
    <row r="5" spans="1:10" ht="16.5" customHeight="1" x14ac:dyDescent="0.25">
      <c r="A5" s="14">
        <v>2</v>
      </c>
      <c r="B5" t="s">
        <v>71</v>
      </c>
      <c r="C5" s="8" t="s">
        <v>42</v>
      </c>
      <c r="D5" t="s">
        <v>92</v>
      </c>
      <c r="E5" t="s">
        <v>103</v>
      </c>
      <c r="F5" t="s">
        <v>104</v>
      </c>
      <c r="G5" s="19" t="str">
        <f>D5&amp;E5&amp;" "&amp;F5</f>
        <v>นางปาริชาติ อมรรัตนพิบูลย์</v>
      </c>
      <c r="H5">
        <v>3</v>
      </c>
      <c r="I5" s="19">
        <f>SUM($I$3)</f>
        <v>255</v>
      </c>
      <c r="J5" s="20">
        <f>H5*I5</f>
        <v>765</v>
      </c>
    </row>
    <row r="6" spans="1:10" ht="16.5" customHeight="1" x14ac:dyDescent="0.25">
      <c r="A6" s="14">
        <v>3</v>
      </c>
      <c r="B6" t="s">
        <v>71</v>
      </c>
      <c r="C6" s="8" t="s">
        <v>42</v>
      </c>
      <c r="D6" t="s">
        <v>99</v>
      </c>
      <c r="E6" t="s">
        <v>424</v>
      </c>
      <c r="F6" t="s">
        <v>425</v>
      </c>
      <c r="G6" s="19" t="str">
        <f>D6&amp;E6&amp;" "&amp;F6</f>
        <v>นางสาวณัฏฐิณี ปินตา</v>
      </c>
      <c r="H6">
        <v>5</v>
      </c>
      <c r="I6" s="19">
        <f>SUM($I$3)</f>
        <v>255</v>
      </c>
      <c r="J6" s="20">
        <f>H6*I6</f>
        <v>1275</v>
      </c>
    </row>
    <row r="8" spans="1:10" ht="20.100000000000001" customHeight="1" x14ac:dyDescent="0.25">
      <c r="H8" s="22">
        <f>SUM(H4:H7)</f>
        <v>10</v>
      </c>
      <c r="I8" s="22"/>
      <c r="J8" s="23">
        <f>SUM(J4:J7)</f>
        <v>2550</v>
      </c>
    </row>
    <row r="9" spans="1:10" ht="20.100000000000001" customHeight="1" x14ac:dyDescent="0.25">
      <c r="H9" s="24" t="s">
        <v>83</v>
      </c>
      <c r="I9" s="24"/>
      <c r="J9" s="24" t="s">
        <v>84</v>
      </c>
    </row>
    <row r="11" spans="1:10" ht="16.5" customHeight="1" x14ac:dyDescent="0.25">
      <c r="J11" s="6"/>
    </row>
  </sheetData>
  <phoneticPr fontId="3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2C93-D7AA-4D17-8BCC-508FDA30BC3C}">
  <dimension ref="A1:M156"/>
  <sheetViews>
    <sheetView zoomScale="93" zoomScaleNormal="93"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9" width="14.6640625" customWidth="1"/>
    <col min="10" max="10" width="14.6640625" style="36" customWidth="1"/>
    <col min="11" max="11" width="14.6640625" customWidth="1"/>
    <col min="12" max="12" width="28.33203125" bestFit="1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2"/>
      <c r="K1" s="3"/>
    </row>
    <row r="2" spans="1:12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33" t="s">
        <v>418</v>
      </c>
      <c r="K2" s="17" t="s">
        <v>80</v>
      </c>
    </row>
    <row r="3" spans="1:12" ht="15.75" customHeight="1" x14ac:dyDescent="0.25">
      <c r="G3" s="17"/>
      <c r="H3" s="17"/>
      <c r="I3" s="17">
        <v>255</v>
      </c>
      <c r="J3" s="34"/>
      <c r="K3" s="17"/>
    </row>
    <row r="4" spans="1:12" ht="15.75" customHeight="1" x14ac:dyDescent="0.25">
      <c r="A4" s="14">
        <v>1</v>
      </c>
      <c r="B4" t="s">
        <v>55</v>
      </c>
      <c r="C4" s="8" t="s">
        <v>72</v>
      </c>
      <c r="D4" t="s">
        <v>92</v>
      </c>
      <c r="E4" t="s">
        <v>105</v>
      </c>
      <c r="F4" t="s">
        <v>106</v>
      </c>
      <c r="G4" s="19" t="str">
        <f t="shared" ref="G4:G35" si="0">D4&amp;E4&amp;" "&amp;F4</f>
        <v>นางจันทนา ทิพย์กาญจนกุล</v>
      </c>
      <c r="H4">
        <v>1</v>
      </c>
      <c r="I4" s="19">
        <f t="shared" ref="I4:I35" si="1">SUM($I$3)</f>
        <v>255</v>
      </c>
      <c r="J4" s="26"/>
      <c r="K4" s="20">
        <f t="shared" ref="K4:K35" si="2">H4*I4</f>
        <v>255</v>
      </c>
    </row>
    <row r="5" spans="1:12" ht="16.5" customHeight="1" x14ac:dyDescent="0.25">
      <c r="A5" s="14">
        <v>2</v>
      </c>
      <c r="B5" t="s">
        <v>55</v>
      </c>
      <c r="C5" s="8" t="s">
        <v>72</v>
      </c>
      <c r="D5" t="s">
        <v>92</v>
      </c>
      <c r="E5" t="s">
        <v>107</v>
      </c>
      <c r="F5" t="s">
        <v>108</v>
      </c>
      <c r="G5" s="19" t="str">
        <f t="shared" si="0"/>
        <v>นางจิรัชยา กันต๊ะมา</v>
      </c>
      <c r="H5">
        <v>1</v>
      </c>
      <c r="I5" s="19">
        <f t="shared" si="1"/>
        <v>255</v>
      </c>
      <c r="J5" s="26"/>
      <c r="K5" s="20">
        <f t="shared" si="2"/>
        <v>255</v>
      </c>
    </row>
    <row r="6" spans="1:12" ht="16.5" customHeight="1" x14ac:dyDescent="0.25">
      <c r="A6" s="14">
        <v>3</v>
      </c>
      <c r="B6" t="s">
        <v>55</v>
      </c>
      <c r="C6" s="8" t="s">
        <v>72</v>
      </c>
      <c r="D6" t="s">
        <v>109</v>
      </c>
      <c r="E6" t="s">
        <v>110</v>
      </c>
      <c r="F6" t="s">
        <v>106</v>
      </c>
      <c r="G6" s="19" t="str">
        <f t="shared" si="0"/>
        <v>พ.อ.นิรันดร์ชัย ทิพย์กาญจนกุล</v>
      </c>
      <c r="H6">
        <v>1</v>
      </c>
      <c r="I6" s="19">
        <f t="shared" si="1"/>
        <v>255</v>
      </c>
      <c r="J6" s="26"/>
      <c r="K6" s="20">
        <f t="shared" si="2"/>
        <v>255</v>
      </c>
    </row>
    <row r="7" spans="1:12" ht="16.5" customHeight="1" x14ac:dyDescent="0.25">
      <c r="A7" s="14">
        <v>4</v>
      </c>
      <c r="B7" t="s">
        <v>55</v>
      </c>
      <c r="C7" s="8" t="s">
        <v>72</v>
      </c>
      <c r="D7" t="s">
        <v>91</v>
      </c>
      <c r="E7" t="s">
        <v>111</v>
      </c>
      <c r="F7" t="s">
        <v>112</v>
      </c>
      <c r="G7" s="19" t="str">
        <f t="shared" si="0"/>
        <v>นายปัน สันนิถา</v>
      </c>
      <c r="H7">
        <v>1</v>
      </c>
      <c r="I7" s="19">
        <f t="shared" si="1"/>
        <v>255</v>
      </c>
      <c r="J7" s="26"/>
      <c r="K7" s="20">
        <f t="shared" si="2"/>
        <v>255</v>
      </c>
    </row>
    <row r="8" spans="1:12" ht="16.5" customHeight="1" x14ac:dyDescent="0.25">
      <c r="A8" s="14">
        <v>5</v>
      </c>
      <c r="B8" t="s">
        <v>55</v>
      </c>
      <c r="C8" s="8" t="s">
        <v>72</v>
      </c>
      <c r="D8" t="s">
        <v>91</v>
      </c>
      <c r="E8" t="s">
        <v>113</v>
      </c>
      <c r="F8" t="s">
        <v>114</v>
      </c>
      <c r="G8" s="19" t="str">
        <f t="shared" si="0"/>
        <v>นายพิศาล พินทิสืบ</v>
      </c>
      <c r="H8">
        <v>1</v>
      </c>
      <c r="I8" s="19">
        <f t="shared" si="1"/>
        <v>255</v>
      </c>
      <c r="J8" s="26"/>
      <c r="K8" s="20">
        <f t="shared" si="2"/>
        <v>255</v>
      </c>
    </row>
    <row r="9" spans="1:12" ht="16.5" customHeight="1" x14ac:dyDescent="0.25">
      <c r="A9" s="14">
        <v>6</v>
      </c>
      <c r="B9" t="s">
        <v>55</v>
      </c>
      <c r="C9" s="8" t="s">
        <v>72</v>
      </c>
      <c r="D9" t="s">
        <v>92</v>
      </c>
      <c r="E9" t="s">
        <v>115</v>
      </c>
      <c r="F9" t="s">
        <v>112</v>
      </c>
      <c r="G9" s="19" t="str">
        <f t="shared" si="0"/>
        <v>นางลออง สันนิถา</v>
      </c>
      <c r="H9">
        <v>1</v>
      </c>
      <c r="I9" s="19">
        <f t="shared" si="1"/>
        <v>255</v>
      </c>
      <c r="J9" s="26"/>
      <c r="K9" s="20">
        <f t="shared" si="2"/>
        <v>255</v>
      </c>
    </row>
    <row r="10" spans="1:12" ht="16.5" customHeight="1" x14ac:dyDescent="0.25">
      <c r="A10" s="14">
        <v>7</v>
      </c>
      <c r="B10" t="s">
        <v>55</v>
      </c>
      <c r="C10" s="8" t="s">
        <v>72</v>
      </c>
      <c r="D10" t="s">
        <v>91</v>
      </c>
      <c r="E10" t="s">
        <v>116</v>
      </c>
      <c r="F10" t="s">
        <v>117</v>
      </c>
      <c r="G10" s="19" t="str">
        <f t="shared" si="0"/>
        <v>นายบรรเจิด ภีระตุ้ย</v>
      </c>
      <c r="H10">
        <v>2</v>
      </c>
      <c r="I10" s="19">
        <f t="shared" si="1"/>
        <v>255</v>
      </c>
      <c r="J10" s="26"/>
      <c r="K10" s="20">
        <f t="shared" si="2"/>
        <v>510</v>
      </c>
    </row>
    <row r="11" spans="1:12" ht="16.5" customHeight="1" x14ac:dyDescent="0.25">
      <c r="A11" s="14">
        <v>8</v>
      </c>
      <c r="B11" t="s">
        <v>55</v>
      </c>
      <c r="C11" s="8" t="s">
        <v>72</v>
      </c>
      <c r="D11" t="s">
        <v>99</v>
      </c>
      <c r="E11" t="s">
        <v>118</v>
      </c>
      <c r="F11" t="s">
        <v>119</v>
      </c>
      <c r="G11" s="19" t="str">
        <f t="shared" si="0"/>
        <v>นางสาวศรัณญ์ธร กันทวัง</v>
      </c>
      <c r="H11">
        <v>1</v>
      </c>
      <c r="I11" s="19">
        <f t="shared" si="1"/>
        <v>255</v>
      </c>
      <c r="J11" s="26"/>
      <c r="K11" s="20">
        <f t="shared" si="2"/>
        <v>255</v>
      </c>
      <c r="L11" s="39" t="s">
        <v>466</v>
      </c>
    </row>
    <row r="12" spans="1:12" s="16" customFormat="1" ht="16.5" customHeight="1" x14ac:dyDescent="0.25">
      <c r="A12" s="14">
        <v>9</v>
      </c>
      <c r="B12" s="16" t="s">
        <v>55</v>
      </c>
      <c r="C12" s="15" t="s">
        <v>64</v>
      </c>
      <c r="D12" s="16" t="s">
        <v>91</v>
      </c>
      <c r="E12" s="16" t="s">
        <v>122</v>
      </c>
      <c r="F12" s="16" t="s">
        <v>123</v>
      </c>
      <c r="G12" s="19" t="str">
        <f t="shared" si="0"/>
        <v>นายกิติชัย ระมิงค์วงศ์</v>
      </c>
      <c r="H12" s="16">
        <v>1</v>
      </c>
      <c r="I12" s="19">
        <f t="shared" si="1"/>
        <v>255</v>
      </c>
      <c r="J12" s="26"/>
      <c r="K12" s="20">
        <f t="shared" si="2"/>
        <v>255</v>
      </c>
    </row>
    <row r="13" spans="1:12" s="16" customFormat="1" ht="16.5" customHeight="1" x14ac:dyDescent="0.25">
      <c r="A13" s="14">
        <v>11</v>
      </c>
      <c r="B13" s="16" t="s">
        <v>55</v>
      </c>
      <c r="C13" s="15" t="s">
        <v>64</v>
      </c>
      <c r="D13" s="16" t="s">
        <v>91</v>
      </c>
      <c r="E13" s="16" t="s">
        <v>124</v>
      </c>
      <c r="F13" s="16" t="s">
        <v>125</v>
      </c>
      <c r="G13" s="19" t="str">
        <f t="shared" si="0"/>
        <v>นายดิเรก มณีวรรณ</v>
      </c>
      <c r="H13" s="16">
        <v>1</v>
      </c>
      <c r="I13" s="19">
        <f t="shared" si="1"/>
        <v>255</v>
      </c>
      <c r="J13" s="26"/>
      <c r="K13" s="20">
        <f t="shared" si="2"/>
        <v>255</v>
      </c>
    </row>
    <row r="14" spans="1:12" s="16" customFormat="1" ht="16.5" customHeight="1" x14ac:dyDescent="0.25">
      <c r="A14" s="14">
        <v>12</v>
      </c>
      <c r="B14" s="16" t="s">
        <v>55</v>
      </c>
      <c r="C14" s="15" t="s">
        <v>64</v>
      </c>
      <c r="D14" s="16" t="s">
        <v>99</v>
      </c>
      <c r="E14" s="16" t="s">
        <v>129</v>
      </c>
      <c r="F14" s="16" t="s">
        <v>130</v>
      </c>
      <c r="G14" s="19" t="str">
        <f t="shared" si="0"/>
        <v>นางสาวพรพิพัฒน์ ทองปรอน</v>
      </c>
      <c r="H14" s="16">
        <v>1</v>
      </c>
      <c r="I14" s="19">
        <f t="shared" si="1"/>
        <v>255</v>
      </c>
      <c r="J14" s="26"/>
      <c r="K14" s="20">
        <f t="shared" si="2"/>
        <v>255</v>
      </c>
    </row>
    <row r="15" spans="1:12" s="16" customFormat="1" ht="16.5" customHeight="1" x14ac:dyDescent="0.25">
      <c r="A15" s="14">
        <v>13</v>
      </c>
      <c r="B15" s="16" t="s">
        <v>55</v>
      </c>
      <c r="C15" s="15" t="s">
        <v>64</v>
      </c>
      <c r="D15" s="16" t="s">
        <v>91</v>
      </c>
      <c r="E15" s="16" t="s">
        <v>131</v>
      </c>
      <c r="F15" s="16" t="s">
        <v>132</v>
      </c>
      <c r="G15" s="19" t="str">
        <f t="shared" si="0"/>
        <v>นายภาณุพงศ์ จงชานสิทธิโธ</v>
      </c>
      <c r="H15" s="16">
        <v>1</v>
      </c>
      <c r="I15" s="19">
        <f t="shared" si="1"/>
        <v>255</v>
      </c>
      <c r="J15" s="26"/>
      <c r="K15" s="20">
        <f t="shared" si="2"/>
        <v>255</v>
      </c>
    </row>
    <row r="16" spans="1:12" s="16" customFormat="1" ht="16.8" customHeight="1" x14ac:dyDescent="0.25">
      <c r="A16" s="14">
        <v>14</v>
      </c>
      <c r="B16" s="16" t="s">
        <v>55</v>
      </c>
      <c r="C16" s="15" t="s">
        <v>64</v>
      </c>
      <c r="D16" s="16" t="s">
        <v>91</v>
      </c>
      <c r="E16" s="16" t="s">
        <v>134</v>
      </c>
      <c r="F16" s="16" t="s">
        <v>135</v>
      </c>
      <c r="G16" s="19" t="str">
        <f t="shared" si="0"/>
        <v>นายวัชรินทร์ สิทธิเจริญ</v>
      </c>
      <c r="H16" s="16">
        <v>1</v>
      </c>
      <c r="I16" s="19">
        <f t="shared" si="1"/>
        <v>255</v>
      </c>
      <c r="J16" s="26"/>
      <c r="K16" s="20">
        <f t="shared" si="2"/>
        <v>255</v>
      </c>
    </row>
    <row r="17" spans="1:11" s="16" customFormat="1" ht="16.5" customHeight="1" x14ac:dyDescent="0.25">
      <c r="A17" s="14">
        <v>15</v>
      </c>
      <c r="B17" s="16" t="s">
        <v>55</v>
      </c>
      <c r="C17" s="15" t="s">
        <v>64</v>
      </c>
      <c r="D17" s="16" t="s">
        <v>99</v>
      </c>
      <c r="E17" s="16" t="s">
        <v>136</v>
      </c>
      <c r="F17" s="16" t="s">
        <v>137</v>
      </c>
      <c r="G17" s="19" t="str">
        <f t="shared" si="0"/>
        <v>นางสาวศุภลักษณ์ ศรีวิชัย</v>
      </c>
      <c r="H17" s="16">
        <v>1</v>
      </c>
      <c r="I17" s="19">
        <f t="shared" si="1"/>
        <v>255</v>
      </c>
      <c r="J17" s="26"/>
      <c r="K17" s="20">
        <f t="shared" si="2"/>
        <v>255</v>
      </c>
    </row>
    <row r="18" spans="1:11" s="16" customFormat="1" ht="16.5" customHeight="1" x14ac:dyDescent="0.25">
      <c r="A18" s="14">
        <v>16</v>
      </c>
      <c r="B18" s="16" t="s">
        <v>55</v>
      </c>
      <c r="C18" s="15" t="s">
        <v>64</v>
      </c>
      <c r="D18" s="16" t="s">
        <v>91</v>
      </c>
      <c r="E18" s="16" t="s">
        <v>138</v>
      </c>
      <c r="F18" s="16" t="s">
        <v>126</v>
      </c>
      <c r="G18" s="19" t="str">
        <f t="shared" si="0"/>
        <v>นายสมาน ดาวเวียงกัน</v>
      </c>
      <c r="H18" s="16">
        <v>1</v>
      </c>
      <c r="I18" s="19">
        <f t="shared" si="1"/>
        <v>255</v>
      </c>
      <c r="J18" s="26"/>
      <c r="K18" s="20">
        <f t="shared" si="2"/>
        <v>255</v>
      </c>
    </row>
    <row r="19" spans="1:11" s="16" customFormat="1" ht="16.5" customHeight="1" x14ac:dyDescent="0.25">
      <c r="A19" s="14">
        <v>17</v>
      </c>
      <c r="B19" s="16" t="s">
        <v>55</v>
      </c>
      <c r="C19" s="15" t="s">
        <v>64</v>
      </c>
      <c r="D19" s="16" t="s">
        <v>99</v>
      </c>
      <c r="E19" s="16" t="s">
        <v>139</v>
      </c>
      <c r="F19" s="16" t="s">
        <v>140</v>
      </c>
      <c r="G19" s="19" t="str">
        <f t="shared" si="0"/>
        <v>นางสาวสลิลทิพย์ วงค์แปง</v>
      </c>
      <c r="H19" s="16">
        <v>1</v>
      </c>
      <c r="I19" s="19">
        <f t="shared" si="1"/>
        <v>255</v>
      </c>
      <c r="J19" s="26"/>
      <c r="K19" s="20">
        <f t="shared" si="2"/>
        <v>255</v>
      </c>
    </row>
    <row r="20" spans="1:11" ht="16.5" customHeight="1" x14ac:dyDescent="0.25">
      <c r="A20" s="14">
        <v>18</v>
      </c>
      <c r="B20" t="s">
        <v>55</v>
      </c>
      <c r="C20" s="8" t="s">
        <v>65</v>
      </c>
      <c r="D20" t="s">
        <v>91</v>
      </c>
      <c r="E20" t="s">
        <v>149</v>
      </c>
      <c r="F20" t="s">
        <v>150</v>
      </c>
      <c r="G20" s="19" t="str">
        <f t="shared" si="0"/>
        <v>นายทองคำ วงค์หมึก</v>
      </c>
      <c r="H20">
        <v>1</v>
      </c>
      <c r="I20" s="19">
        <f t="shared" si="1"/>
        <v>255</v>
      </c>
      <c r="J20" s="26"/>
      <c r="K20" s="20">
        <f t="shared" si="2"/>
        <v>255</v>
      </c>
    </row>
    <row r="21" spans="1:11" ht="16.5" customHeight="1" x14ac:dyDescent="0.25">
      <c r="A21" s="14">
        <v>19</v>
      </c>
      <c r="B21" t="s">
        <v>55</v>
      </c>
      <c r="C21" s="8" t="s">
        <v>65</v>
      </c>
      <c r="D21" t="s">
        <v>92</v>
      </c>
      <c r="E21" t="s">
        <v>151</v>
      </c>
      <c r="F21" t="s">
        <v>152</v>
      </c>
      <c r="G21" s="19" t="str">
        <f t="shared" si="0"/>
        <v>นางทัศนีย์ สุวานิชวงศ์</v>
      </c>
      <c r="H21">
        <v>1</v>
      </c>
      <c r="I21" s="19">
        <f t="shared" si="1"/>
        <v>255</v>
      </c>
      <c r="J21" s="26"/>
      <c r="K21" s="20">
        <f t="shared" si="2"/>
        <v>255</v>
      </c>
    </row>
    <row r="22" spans="1:11" ht="16.5" customHeight="1" x14ac:dyDescent="0.25">
      <c r="A22" s="14">
        <v>20</v>
      </c>
      <c r="B22" t="s">
        <v>55</v>
      </c>
      <c r="C22" s="8" t="s">
        <v>65</v>
      </c>
      <c r="D22" t="s">
        <v>91</v>
      </c>
      <c r="E22" t="s">
        <v>153</v>
      </c>
      <c r="F22" t="s">
        <v>154</v>
      </c>
      <c r="G22" s="19" t="str">
        <f t="shared" si="0"/>
        <v>นายธวัช ชัยวิศิษฐ์</v>
      </c>
      <c r="H22">
        <v>1</v>
      </c>
      <c r="I22" s="19">
        <f t="shared" si="1"/>
        <v>255</v>
      </c>
      <c r="J22" s="26"/>
      <c r="K22" s="20">
        <f t="shared" si="2"/>
        <v>255</v>
      </c>
    </row>
    <row r="23" spans="1:11" ht="16.5" customHeight="1" x14ac:dyDescent="0.25">
      <c r="A23" s="14">
        <v>21</v>
      </c>
      <c r="B23" t="s">
        <v>55</v>
      </c>
      <c r="C23" s="8" t="s">
        <v>65</v>
      </c>
      <c r="D23" t="s">
        <v>91</v>
      </c>
      <c r="E23" t="s">
        <v>155</v>
      </c>
      <c r="F23" t="s">
        <v>156</v>
      </c>
      <c r="G23" s="19" t="str">
        <f t="shared" si="0"/>
        <v>นายธานี พิทักษ์ผล</v>
      </c>
      <c r="H23">
        <v>1</v>
      </c>
      <c r="I23" s="19">
        <f t="shared" si="1"/>
        <v>255</v>
      </c>
      <c r="J23" s="26"/>
      <c r="K23" s="20">
        <f t="shared" si="2"/>
        <v>255</v>
      </c>
    </row>
    <row r="24" spans="1:11" ht="16.5" customHeight="1" x14ac:dyDescent="0.25">
      <c r="A24" s="14">
        <v>22</v>
      </c>
      <c r="B24" t="s">
        <v>55</v>
      </c>
      <c r="C24" s="8" t="s">
        <v>65</v>
      </c>
      <c r="D24" t="s">
        <v>91</v>
      </c>
      <c r="E24" t="s">
        <v>157</v>
      </c>
      <c r="F24" t="s">
        <v>158</v>
      </c>
      <c r="G24" s="19" t="str">
        <f t="shared" si="0"/>
        <v>นายนุกูล ระกิติ</v>
      </c>
      <c r="H24">
        <v>1</v>
      </c>
      <c r="I24" s="19">
        <f t="shared" si="1"/>
        <v>255</v>
      </c>
      <c r="J24" s="26"/>
      <c r="K24" s="20">
        <f t="shared" si="2"/>
        <v>255</v>
      </c>
    </row>
    <row r="25" spans="1:11" ht="16.5" customHeight="1" x14ac:dyDescent="0.25">
      <c r="A25" s="14">
        <v>23</v>
      </c>
      <c r="B25" t="s">
        <v>55</v>
      </c>
      <c r="C25" s="8" t="s">
        <v>65</v>
      </c>
      <c r="D25" t="s">
        <v>91</v>
      </c>
      <c r="E25" t="s">
        <v>159</v>
      </c>
      <c r="F25" t="s">
        <v>160</v>
      </c>
      <c r="G25" s="19" t="str">
        <f t="shared" si="0"/>
        <v>นายประวัติ บุญทะวงศ์</v>
      </c>
      <c r="H25">
        <v>1</v>
      </c>
      <c r="I25" s="19">
        <f t="shared" si="1"/>
        <v>255</v>
      </c>
      <c r="J25" s="26"/>
      <c r="K25" s="20">
        <f t="shared" si="2"/>
        <v>255</v>
      </c>
    </row>
    <row r="26" spans="1:11" ht="16.5" customHeight="1" x14ac:dyDescent="0.25">
      <c r="A26" s="14">
        <v>24</v>
      </c>
      <c r="B26" t="s">
        <v>55</v>
      </c>
      <c r="C26" s="8" t="s">
        <v>65</v>
      </c>
      <c r="D26" t="s">
        <v>91</v>
      </c>
      <c r="E26" t="s">
        <v>161</v>
      </c>
      <c r="F26" t="s">
        <v>162</v>
      </c>
      <c r="G26" s="19" t="str">
        <f t="shared" si="0"/>
        <v>นายประเวทย์ ทุนผลงาม</v>
      </c>
      <c r="H26">
        <v>1</v>
      </c>
      <c r="I26" s="19">
        <f t="shared" si="1"/>
        <v>255</v>
      </c>
      <c r="J26" s="26"/>
      <c r="K26" s="20">
        <f t="shared" si="2"/>
        <v>255</v>
      </c>
    </row>
    <row r="27" spans="1:11" ht="16.5" customHeight="1" x14ac:dyDescent="0.25">
      <c r="A27" s="14">
        <v>25</v>
      </c>
      <c r="B27" t="s">
        <v>55</v>
      </c>
      <c r="C27" s="8" t="s">
        <v>65</v>
      </c>
      <c r="D27" t="s">
        <v>91</v>
      </c>
      <c r="E27" t="s">
        <v>163</v>
      </c>
      <c r="F27" t="s">
        <v>164</v>
      </c>
      <c r="G27" s="19" t="str">
        <f t="shared" si="0"/>
        <v>นายประเสริฐ เทียนนิมิตร</v>
      </c>
      <c r="H27">
        <v>1</v>
      </c>
      <c r="I27" s="19">
        <f t="shared" si="1"/>
        <v>255</v>
      </c>
      <c r="J27" s="26"/>
      <c r="K27" s="20">
        <f t="shared" si="2"/>
        <v>255</v>
      </c>
    </row>
    <row r="28" spans="1:11" ht="16.5" customHeight="1" x14ac:dyDescent="0.25">
      <c r="A28" s="14">
        <v>26</v>
      </c>
      <c r="B28" t="s">
        <v>55</v>
      </c>
      <c r="C28" s="8" t="s">
        <v>65</v>
      </c>
      <c r="D28" t="s">
        <v>91</v>
      </c>
      <c r="E28" t="s">
        <v>165</v>
      </c>
      <c r="F28" t="s">
        <v>166</v>
      </c>
      <c r="G28" s="19" t="str">
        <f t="shared" si="0"/>
        <v>นายปริญญา โชติวิศรุฒ</v>
      </c>
      <c r="H28">
        <v>1</v>
      </c>
      <c r="I28" s="19">
        <f t="shared" si="1"/>
        <v>255</v>
      </c>
      <c r="J28" s="26"/>
      <c r="K28" s="20">
        <f t="shared" si="2"/>
        <v>255</v>
      </c>
    </row>
    <row r="29" spans="1:11" ht="16.5" customHeight="1" x14ac:dyDescent="0.25">
      <c r="A29" s="14">
        <v>27</v>
      </c>
      <c r="B29" t="s">
        <v>55</v>
      </c>
      <c r="C29" s="8" t="s">
        <v>65</v>
      </c>
      <c r="D29" t="s">
        <v>92</v>
      </c>
      <c r="E29" t="s">
        <v>167</v>
      </c>
      <c r="F29" t="s">
        <v>168</v>
      </c>
      <c r="G29" s="19" t="str">
        <f t="shared" si="0"/>
        <v>นางพิมพ์พรรณ จิตตะสนธิ</v>
      </c>
      <c r="H29">
        <v>1</v>
      </c>
      <c r="I29" s="19">
        <f t="shared" si="1"/>
        <v>255</v>
      </c>
      <c r="J29" s="26"/>
      <c r="K29" s="20">
        <f t="shared" si="2"/>
        <v>255</v>
      </c>
    </row>
    <row r="30" spans="1:11" ht="16.5" customHeight="1" x14ac:dyDescent="0.25">
      <c r="A30" s="14">
        <v>28</v>
      </c>
      <c r="B30" t="s">
        <v>55</v>
      </c>
      <c r="C30" s="8" t="s">
        <v>65</v>
      </c>
      <c r="D30" t="s">
        <v>91</v>
      </c>
      <c r="E30" t="s">
        <v>169</v>
      </c>
      <c r="F30" t="s">
        <v>170</v>
      </c>
      <c r="G30" s="19" t="str">
        <f t="shared" si="0"/>
        <v>นายมนตรี เลี้ยงสกุล</v>
      </c>
      <c r="H30">
        <v>1</v>
      </c>
      <c r="I30" s="19">
        <f t="shared" si="1"/>
        <v>255</v>
      </c>
      <c r="J30" s="26"/>
      <c r="K30" s="20">
        <f t="shared" si="2"/>
        <v>255</v>
      </c>
    </row>
    <row r="31" spans="1:11" ht="16.5" customHeight="1" x14ac:dyDescent="0.25">
      <c r="A31" s="14">
        <v>29</v>
      </c>
      <c r="B31" t="s">
        <v>55</v>
      </c>
      <c r="C31" s="8" t="s">
        <v>65</v>
      </c>
      <c r="D31" t="s">
        <v>92</v>
      </c>
      <c r="E31" t="s">
        <v>171</v>
      </c>
      <c r="F31" t="s">
        <v>172</v>
      </c>
      <c r="G31" s="19" t="str">
        <f t="shared" si="0"/>
        <v>นางมาลี สรรพช่าง</v>
      </c>
      <c r="H31">
        <v>1</v>
      </c>
      <c r="I31" s="19">
        <f t="shared" si="1"/>
        <v>255</v>
      </c>
      <c r="J31" s="26"/>
      <c r="K31" s="20">
        <f t="shared" si="2"/>
        <v>255</v>
      </c>
    </row>
    <row r="32" spans="1:11" ht="16.5" customHeight="1" x14ac:dyDescent="0.25">
      <c r="A32" s="14">
        <v>30</v>
      </c>
      <c r="B32" t="s">
        <v>55</v>
      </c>
      <c r="C32" s="8" t="s">
        <v>65</v>
      </c>
      <c r="D32" t="s">
        <v>91</v>
      </c>
      <c r="E32" t="s">
        <v>174</v>
      </c>
      <c r="F32" t="s">
        <v>175</v>
      </c>
      <c r="G32" s="19" t="str">
        <f t="shared" si="0"/>
        <v>นายเรวัติ ธรรมสนธิ</v>
      </c>
      <c r="H32">
        <v>1</v>
      </c>
      <c r="I32" s="19">
        <f t="shared" si="1"/>
        <v>255</v>
      </c>
      <c r="J32" s="26"/>
      <c r="K32" s="20">
        <f t="shared" si="2"/>
        <v>255</v>
      </c>
    </row>
    <row r="33" spans="1:11" ht="16.5" customHeight="1" x14ac:dyDescent="0.25">
      <c r="A33" s="14">
        <v>31</v>
      </c>
      <c r="B33" t="s">
        <v>55</v>
      </c>
      <c r="C33" s="8" t="s">
        <v>65</v>
      </c>
      <c r="D33" t="s">
        <v>91</v>
      </c>
      <c r="E33" t="s">
        <v>176</v>
      </c>
      <c r="F33" t="s">
        <v>177</v>
      </c>
      <c r="G33" s="19" t="str">
        <f t="shared" si="0"/>
        <v>นายวิชิต ชมทวีวิรุตม์</v>
      </c>
      <c r="H33">
        <v>1</v>
      </c>
      <c r="I33" s="19">
        <f t="shared" si="1"/>
        <v>255</v>
      </c>
      <c r="J33" s="26"/>
      <c r="K33" s="20">
        <f t="shared" si="2"/>
        <v>255</v>
      </c>
    </row>
    <row r="34" spans="1:11" ht="16.5" customHeight="1" x14ac:dyDescent="0.25">
      <c r="A34" s="14">
        <v>32</v>
      </c>
      <c r="B34" t="s">
        <v>55</v>
      </c>
      <c r="C34" s="8" t="s">
        <v>65</v>
      </c>
      <c r="D34" t="s">
        <v>92</v>
      </c>
      <c r="E34" t="s">
        <v>178</v>
      </c>
      <c r="F34" t="s">
        <v>164</v>
      </c>
      <c r="G34" s="19" t="str">
        <f t="shared" si="0"/>
        <v>นางศุภางค์ เทียนนิมิตร</v>
      </c>
      <c r="H34">
        <v>1</v>
      </c>
      <c r="I34" s="19">
        <f t="shared" si="1"/>
        <v>255</v>
      </c>
      <c r="J34" s="26"/>
      <c r="K34" s="20">
        <f t="shared" si="2"/>
        <v>255</v>
      </c>
    </row>
    <row r="35" spans="1:11" ht="16.5" customHeight="1" x14ac:dyDescent="0.25">
      <c r="A35" s="14">
        <v>33</v>
      </c>
      <c r="B35" t="s">
        <v>55</v>
      </c>
      <c r="C35" s="8" t="s">
        <v>65</v>
      </c>
      <c r="D35" t="s">
        <v>91</v>
      </c>
      <c r="E35" t="s">
        <v>179</v>
      </c>
      <c r="F35" t="s">
        <v>180</v>
      </c>
      <c r="G35" s="19" t="str">
        <f t="shared" si="0"/>
        <v>นายสมศักดิ์ อินทะไชย</v>
      </c>
      <c r="H35">
        <v>1</v>
      </c>
      <c r="I35" s="19">
        <f t="shared" si="1"/>
        <v>255</v>
      </c>
      <c r="J35" s="26"/>
      <c r="K35" s="20">
        <f t="shared" si="2"/>
        <v>255</v>
      </c>
    </row>
    <row r="36" spans="1:11" ht="16.5" customHeight="1" x14ac:dyDescent="0.25">
      <c r="A36" s="14">
        <v>34</v>
      </c>
      <c r="B36" t="s">
        <v>55</v>
      </c>
      <c r="C36" s="8" t="s">
        <v>65</v>
      </c>
      <c r="D36" t="s">
        <v>91</v>
      </c>
      <c r="E36" t="s">
        <v>181</v>
      </c>
      <c r="F36" t="s">
        <v>182</v>
      </c>
      <c r="G36" s="19" t="str">
        <f t="shared" ref="G36:G67" si="3">D36&amp;E36&amp;" "&amp;F36</f>
        <v>นายสิทธิชัย แสงสิทธิศักดิ์</v>
      </c>
      <c r="H36">
        <v>1</v>
      </c>
      <c r="I36" s="19">
        <f t="shared" ref="I36:I66" si="4">SUM($I$3)</f>
        <v>255</v>
      </c>
      <c r="J36" s="26"/>
      <c r="K36" s="20">
        <f t="shared" ref="K36:K67" si="5">H36*I36</f>
        <v>255</v>
      </c>
    </row>
    <row r="37" spans="1:11" ht="16.5" customHeight="1" x14ac:dyDescent="0.25">
      <c r="A37" s="14">
        <v>35</v>
      </c>
      <c r="B37" t="s">
        <v>55</v>
      </c>
      <c r="C37" s="8" t="s">
        <v>65</v>
      </c>
      <c r="D37" t="s">
        <v>92</v>
      </c>
      <c r="E37" t="s">
        <v>183</v>
      </c>
      <c r="F37" t="s">
        <v>173</v>
      </c>
      <c r="G37" s="19" t="str">
        <f t="shared" si="3"/>
        <v>นางสุทธิดา จันทร์คง</v>
      </c>
      <c r="H37">
        <v>1</v>
      </c>
      <c r="I37" s="19">
        <f t="shared" si="4"/>
        <v>255</v>
      </c>
      <c r="J37" s="26"/>
      <c r="K37" s="20">
        <f t="shared" si="5"/>
        <v>255</v>
      </c>
    </row>
    <row r="38" spans="1:11" ht="16.5" customHeight="1" x14ac:dyDescent="0.25">
      <c r="A38" s="14">
        <v>36</v>
      </c>
      <c r="B38" t="s">
        <v>55</v>
      </c>
      <c r="C38" s="8" t="s">
        <v>65</v>
      </c>
      <c r="D38" t="s">
        <v>91</v>
      </c>
      <c r="E38" t="s">
        <v>184</v>
      </c>
      <c r="F38" t="s">
        <v>185</v>
      </c>
      <c r="G38" s="19" t="str">
        <f t="shared" si="3"/>
        <v>นายสุรยุทธ ปรัชญา</v>
      </c>
      <c r="H38">
        <v>1</v>
      </c>
      <c r="I38" s="19">
        <f t="shared" si="4"/>
        <v>255</v>
      </c>
      <c r="J38" s="26"/>
      <c r="K38" s="20">
        <f t="shared" si="5"/>
        <v>255</v>
      </c>
    </row>
    <row r="39" spans="1:11" ht="16.5" customHeight="1" x14ac:dyDescent="0.25">
      <c r="A39" s="14">
        <v>37</v>
      </c>
      <c r="B39" t="s">
        <v>55</v>
      </c>
      <c r="C39" s="8" t="s">
        <v>65</v>
      </c>
      <c r="D39" t="s">
        <v>91</v>
      </c>
      <c r="E39" t="s">
        <v>186</v>
      </c>
      <c r="F39" t="s">
        <v>187</v>
      </c>
      <c r="G39" s="19" t="str">
        <f t="shared" si="3"/>
        <v>นายสุรวุธ นิตยสุทธิ์</v>
      </c>
      <c r="H39">
        <v>1</v>
      </c>
      <c r="I39" s="19">
        <f t="shared" si="4"/>
        <v>255</v>
      </c>
      <c r="J39" s="26"/>
      <c r="K39" s="20">
        <f t="shared" si="5"/>
        <v>255</v>
      </c>
    </row>
    <row r="40" spans="1:11" ht="16.5" customHeight="1" x14ac:dyDescent="0.25">
      <c r="A40" s="14">
        <v>38</v>
      </c>
      <c r="B40" t="s">
        <v>55</v>
      </c>
      <c r="C40" s="8" t="s">
        <v>65</v>
      </c>
      <c r="D40" t="s">
        <v>91</v>
      </c>
      <c r="E40" t="s">
        <v>188</v>
      </c>
      <c r="F40" t="s">
        <v>189</v>
      </c>
      <c r="G40" s="19" t="str">
        <f t="shared" si="3"/>
        <v>นายสุวิทย์ จันทร์ทิพย์</v>
      </c>
      <c r="H40">
        <v>1</v>
      </c>
      <c r="I40" s="19">
        <f t="shared" si="4"/>
        <v>255</v>
      </c>
      <c r="J40" s="26"/>
      <c r="K40" s="20">
        <f t="shared" si="5"/>
        <v>255</v>
      </c>
    </row>
    <row r="41" spans="1:11" ht="16.5" customHeight="1" x14ac:dyDescent="0.25">
      <c r="A41" s="14">
        <v>39</v>
      </c>
      <c r="B41" t="s">
        <v>55</v>
      </c>
      <c r="C41" s="8" t="s">
        <v>65</v>
      </c>
      <c r="D41" t="s">
        <v>91</v>
      </c>
      <c r="E41" t="s">
        <v>190</v>
      </c>
      <c r="F41" t="s">
        <v>191</v>
      </c>
      <c r="G41" s="19" t="str">
        <f t="shared" si="3"/>
        <v>นายอภิชัย ตีรณวัฒนกูล</v>
      </c>
      <c r="H41">
        <v>1</v>
      </c>
      <c r="I41" s="19">
        <f t="shared" si="4"/>
        <v>255</v>
      </c>
      <c r="J41" s="26"/>
      <c r="K41" s="20">
        <f t="shared" si="5"/>
        <v>255</v>
      </c>
    </row>
    <row r="42" spans="1:11" ht="16.5" customHeight="1" x14ac:dyDescent="0.25">
      <c r="A42" s="14">
        <v>40</v>
      </c>
      <c r="B42" t="s">
        <v>55</v>
      </c>
      <c r="C42" s="8" t="s">
        <v>65</v>
      </c>
      <c r="D42" t="s">
        <v>99</v>
      </c>
      <c r="E42" t="s">
        <v>192</v>
      </c>
      <c r="F42" t="s">
        <v>193</v>
      </c>
      <c r="G42" s="19" t="str">
        <f t="shared" si="3"/>
        <v>นางสาวอาภรณ์ อินต๊ะชัย</v>
      </c>
      <c r="H42">
        <v>1</v>
      </c>
      <c r="I42" s="19">
        <f t="shared" si="4"/>
        <v>255</v>
      </c>
      <c r="J42" s="26"/>
      <c r="K42" s="20">
        <f t="shared" si="5"/>
        <v>255</v>
      </c>
    </row>
    <row r="43" spans="1:11" ht="16.5" customHeight="1" x14ac:dyDescent="0.25">
      <c r="A43" s="14">
        <v>41</v>
      </c>
      <c r="B43" t="s">
        <v>55</v>
      </c>
      <c r="C43" s="8" t="s">
        <v>65</v>
      </c>
      <c r="D43" t="s">
        <v>91</v>
      </c>
      <c r="E43" t="s">
        <v>194</v>
      </c>
      <c r="F43" t="s">
        <v>195</v>
      </c>
      <c r="G43" s="19" t="str">
        <f t="shared" si="3"/>
        <v>นายบุญเชิด อินทร</v>
      </c>
      <c r="H43">
        <v>2</v>
      </c>
      <c r="I43" s="19">
        <f t="shared" si="4"/>
        <v>255</v>
      </c>
      <c r="J43" s="26"/>
      <c r="K43" s="20">
        <f t="shared" si="5"/>
        <v>510</v>
      </c>
    </row>
    <row r="44" spans="1:11" ht="16.5" customHeight="1" x14ac:dyDescent="0.25">
      <c r="A44" s="14">
        <v>42</v>
      </c>
      <c r="B44" t="s">
        <v>55</v>
      </c>
      <c r="C44" s="8" t="s">
        <v>65</v>
      </c>
      <c r="D44" t="s">
        <v>91</v>
      </c>
      <c r="E44" t="s">
        <v>196</v>
      </c>
      <c r="F44" t="s">
        <v>197</v>
      </c>
      <c r="G44" s="19" t="str">
        <f t="shared" si="3"/>
        <v>นายมนัส อินทร์รุ่ง</v>
      </c>
      <c r="H44">
        <v>2</v>
      </c>
      <c r="I44" s="19">
        <f t="shared" si="4"/>
        <v>255</v>
      </c>
      <c r="J44" s="26"/>
      <c r="K44" s="20">
        <f t="shared" si="5"/>
        <v>510</v>
      </c>
    </row>
    <row r="45" spans="1:11" ht="16.5" customHeight="1" x14ac:dyDescent="0.25">
      <c r="A45" s="14">
        <v>43</v>
      </c>
      <c r="B45" t="s">
        <v>55</v>
      </c>
      <c r="C45" s="8" t="s">
        <v>65</v>
      </c>
      <c r="D45" t="s">
        <v>92</v>
      </c>
      <c r="E45" t="s">
        <v>198</v>
      </c>
      <c r="F45" t="s">
        <v>199</v>
      </c>
      <c r="G45" s="19" t="str">
        <f t="shared" si="3"/>
        <v>นางอัมพวา ยอเสน</v>
      </c>
      <c r="H45">
        <v>2</v>
      </c>
      <c r="I45" s="19">
        <f t="shared" si="4"/>
        <v>255</v>
      </c>
      <c r="J45" s="26"/>
      <c r="K45" s="20">
        <f t="shared" si="5"/>
        <v>510</v>
      </c>
    </row>
    <row r="46" spans="1:11" s="16" customFormat="1" ht="16.5" customHeight="1" x14ac:dyDescent="0.25">
      <c r="A46" s="14">
        <v>44</v>
      </c>
      <c r="B46" s="16" t="s">
        <v>55</v>
      </c>
      <c r="C46" s="15" t="s">
        <v>65</v>
      </c>
      <c r="D46" s="16" t="s">
        <v>92</v>
      </c>
      <c r="E46" s="16" t="s">
        <v>120</v>
      </c>
      <c r="F46" s="16" t="s">
        <v>121</v>
      </c>
      <c r="G46" s="19" t="str">
        <f t="shared" si="3"/>
        <v>นางกัลยารัตน์ เศวตนันทน์</v>
      </c>
      <c r="H46" s="16">
        <v>1</v>
      </c>
      <c r="I46" s="19">
        <f t="shared" si="4"/>
        <v>255</v>
      </c>
      <c r="J46" s="26"/>
      <c r="K46" s="20">
        <f t="shared" si="5"/>
        <v>255</v>
      </c>
    </row>
    <row r="47" spans="1:11" s="16" customFormat="1" ht="16.5" customHeight="1" x14ac:dyDescent="0.25">
      <c r="A47" s="14">
        <v>45</v>
      </c>
      <c r="B47" s="16" t="s">
        <v>55</v>
      </c>
      <c r="C47" s="15" t="s">
        <v>65</v>
      </c>
      <c r="D47" s="16" t="s">
        <v>91</v>
      </c>
      <c r="E47" s="16" t="s">
        <v>127</v>
      </c>
      <c r="F47" s="16" t="s">
        <v>128</v>
      </c>
      <c r="G47" s="19" t="str">
        <f t="shared" si="3"/>
        <v>นายธวัชชัย พึ่งธรรม</v>
      </c>
      <c r="H47" s="16">
        <v>1</v>
      </c>
      <c r="I47" s="19">
        <f t="shared" si="4"/>
        <v>255</v>
      </c>
      <c r="J47" s="26"/>
      <c r="K47" s="20">
        <f t="shared" si="5"/>
        <v>255</v>
      </c>
    </row>
    <row r="48" spans="1:11" s="16" customFormat="1" ht="16.5" customHeight="1" x14ac:dyDescent="0.25">
      <c r="A48" s="14">
        <v>46</v>
      </c>
      <c r="B48" s="16" t="s">
        <v>55</v>
      </c>
      <c r="C48" s="15" t="s">
        <v>65</v>
      </c>
      <c r="D48" s="16" t="s">
        <v>92</v>
      </c>
      <c r="E48" s="16" t="s">
        <v>133</v>
      </c>
      <c r="F48" s="16" t="s">
        <v>123</v>
      </c>
      <c r="G48" s="19" t="str">
        <f t="shared" si="3"/>
        <v>นางรองรัตน์ ระมิงค์วงศ์</v>
      </c>
      <c r="H48" s="16">
        <v>1</v>
      </c>
      <c r="I48" s="19">
        <f t="shared" si="4"/>
        <v>255</v>
      </c>
      <c r="J48" s="26"/>
      <c r="K48" s="20">
        <f t="shared" si="5"/>
        <v>255</v>
      </c>
    </row>
    <row r="49" spans="1:12" s="16" customFormat="1" ht="16.5" customHeight="1" x14ac:dyDescent="0.25">
      <c r="A49" s="14">
        <v>47</v>
      </c>
      <c r="B49" s="16" t="s">
        <v>55</v>
      </c>
      <c r="C49" s="15" t="s">
        <v>65</v>
      </c>
      <c r="D49" s="16" t="s">
        <v>99</v>
      </c>
      <c r="E49" s="16" t="s">
        <v>141</v>
      </c>
      <c r="F49" s="16" t="s">
        <v>142</v>
      </c>
      <c r="G49" s="19" t="str">
        <f t="shared" si="3"/>
        <v>นางสาวสุนทรี รินทร์คำ</v>
      </c>
      <c r="H49" s="16">
        <v>1</v>
      </c>
      <c r="I49" s="19">
        <f t="shared" si="4"/>
        <v>255</v>
      </c>
      <c r="J49" s="26"/>
      <c r="K49" s="20">
        <f t="shared" si="5"/>
        <v>255</v>
      </c>
    </row>
    <row r="50" spans="1:12" s="16" customFormat="1" ht="16.5" customHeight="1" x14ac:dyDescent="0.25">
      <c r="A50" s="14">
        <v>48</v>
      </c>
      <c r="B50" s="16" t="s">
        <v>55</v>
      </c>
      <c r="C50" s="15" t="s">
        <v>65</v>
      </c>
      <c r="D50" s="16" t="s">
        <v>92</v>
      </c>
      <c r="E50" s="16" t="s">
        <v>145</v>
      </c>
      <c r="F50" s="16" t="s">
        <v>146</v>
      </c>
      <c r="G50" s="19" t="str">
        <f t="shared" si="3"/>
        <v>นางประนอม วงศ์ศรี</v>
      </c>
      <c r="H50" s="16">
        <v>1</v>
      </c>
      <c r="I50" s="19">
        <f t="shared" si="4"/>
        <v>255</v>
      </c>
      <c r="J50" s="26"/>
      <c r="K50" s="20">
        <f t="shared" si="5"/>
        <v>255</v>
      </c>
    </row>
    <row r="51" spans="1:12" s="16" customFormat="1" ht="16.5" customHeight="1" x14ac:dyDescent="0.25">
      <c r="A51" s="14">
        <v>49</v>
      </c>
      <c r="B51" s="16" t="s">
        <v>55</v>
      </c>
      <c r="C51" s="15" t="s">
        <v>65</v>
      </c>
      <c r="D51" s="16" t="s">
        <v>91</v>
      </c>
      <c r="E51" s="16" t="s">
        <v>143</v>
      </c>
      <c r="F51" s="16" t="s">
        <v>144</v>
      </c>
      <c r="G51" s="19" t="str">
        <f t="shared" si="3"/>
        <v>นายฉัตรชัย เลาวกุล</v>
      </c>
      <c r="H51" s="16">
        <v>2</v>
      </c>
      <c r="I51" s="19">
        <f t="shared" si="4"/>
        <v>255</v>
      </c>
      <c r="J51" s="26"/>
      <c r="K51" s="20">
        <f t="shared" si="5"/>
        <v>510</v>
      </c>
    </row>
    <row r="52" spans="1:12" s="16" customFormat="1" ht="16.5" customHeight="1" x14ac:dyDescent="0.25">
      <c r="A52" s="14">
        <v>50</v>
      </c>
      <c r="B52" s="16" t="s">
        <v>55</v>
      </c>
      <c r="C52" s="15" t="s">
        <v>65</v>
      </c>
      <c r="D52" s="16" t="s">
        <v>91</v>
      </c>
      <c r="E52" s="16" t="s">
        <v>147</v>
      </c>
      <c r="F52" s="16" t="s">
        <v>148</v>
      </c>
      <c r="G52" s="19" t="str">
        <f t="shared" si="3"/>
        <v>นายประพัฒน์ เชื้อไทย</v>
      </c>
      <c r="H52" s="16">
        <v>2</v>
      </c>
      <c r="I52" s="19">
        <f t="shared" si="4"/>
        <v>255</v>
      </c>
      <c r="J52" s="26"/>
      <c r="K52" s="20">
        <f t="shared" si="5"/>
        <v>510</v>
      </c>
    </row>
    <row r="53" spans="1:12" ht="16.5" customHeight="1" x14ac:dyDescent="0.25">
      <c r="A53" s="14">
        <v>51</v>
      </c>
      <c r="B53" t="s">
        <v>55</v>
      </c>
      <c r="C53" s="8" t="s">
        <v>24</v>
      </c>
      <c r="D53" t="s">
        <v>99</v>
      </c>
      <c r="E53" t="s">
        <v>200</v>
      </c>
      <c r="F53" t="s">
        <v>201</v>
      </c>
      <c r="G53" s="19" t="str">
        <f t="shared" si="3"/>
        <v>นางสาวกำไลทิพย์ ประกิจ</v>
      </c>
      <c r="H53">
        <v>1</v>
      </c>
      <c r="I53" s="19">
        <f t="shared" si="4"/>
        <v>255</v>
      </c>
      <c r="J53" s="26"/>
      <c r="K53" s="20">
        <f t="shared" si="5"/>
        <v>255</v>
      </c>
    </row>
    <row r="54" spans="1:12" ht="16.5" customHeight="1" x14ac:dyDescent="0.25">
      <c r="A54" s="14">
        <v>52</v>
      </c>
      <c r="B54" t="s">
        <v>55</v>
      </c>
      <c r="C54" s="8" t="s">
        <v>24</v>
      </c>
      <c r="D54" t="s">
        <v>91</v>
      </c>
      <c r="E54" t="s">
        <v>203</v>
      </c>
      <c r="F54" t="s">
        <v>204</v>
      </c>
      <c r="G54" s="19" t="str">
        <f t="shared" si="3"/>
        <v>นายดวงแก้ว ขุนห้วย</v>
      </c>
      <c r="H54">
        <v>1</v>
      </c>
      <c r="I54" s="19">
        <f t="shared" si="4"/>
        <v>255</v>
      </c>
      <c r="J54" s="26"/>
      <c r="K54" s="20">
        <f t="shared" si="5"/>
        <v>255</v>
      </c>
    </row>
    <row r="55" spans="1:12" ht="16.5" customHeight="1" x14ac:dyDescent="0.25">
      <c r="A55" s="14">
        <v>55</v>
      </c>
      <c r="B55" t="s">
        <v>55</v>
      </c>
      <c r="C55" s="8" t="s">
        <v>8</v>
      </c>
      <c r="D55" t="s">
        <v>99</v>
      </c>
      <c r="E55" t="s">
        <v>206</v>
      </c>
      <c r="F55" t="s">
        <v>207</v>
      </c>
      <c r="G55" s="19" t="str">
        <f t="shared" si="3"/>
        <v>นางสาวขวัญมณีพร เชาว์สวัสดิ์</v>
      </c>
      <c r="H55">
        <v>1</v>
      </c>
      <c r="I55" s="19">
        <f t="shared" si="4"/>
        <v>255</v>
      </c>
      <c r="J55" s="26"/>
      <c r="K55" s="20">
        <f t="shared" si="5"/>
        <v>255</v>
      </c>
    </row>
    <row r="56" spans="1:12" ht="16.5" customHeight="1" x14ac:dyDescent="0.25">
      <c r="A56" s="14">
        <v>56</v>
      </c>
      <c r="B56" t="s">
        <v>55</v>
      </c>
      <c r="C56" s="8" t="s">
        <v>8</v>
      </c>
      <c r="D56" t="s">
        <v>91</v>
      </c>
      <c r="E56" t="s">
        <v>210</v>
      </c>
      <c r="F56" t="s">
        <v>211</v>
      </c>
      <c r="G56" s="19" t="str">
        <f t="shared" si="3"/>
        <v>นายธนัฎฐ์ แสนแปง</v>
      </c>
      <c r="H56">
        <v>1</v>
      </c>
      <c r="I56" s="19">
        <f t="shared" si="4"/>
        <v>255</v>
      </c>
      <c r="J56" s="26"/>
      <c r="K56" s="20">
        <f t="shared" si="5"/>
        <v>255</v>
      </c>
    </row>
    <row r="57" spans="1:12" ht="16.5" customHeight="1" x14ac:dyDescent="0.25">
      <c r="A57" s="14">
        <v>57</v>
      </c>
      <c r="B57" t="s">
        <v>55</v>
      </c>
      <c r="C57" s="8" t="s">
        <v>8</v>
      </c>
      <c r="D57" t="s">
        <v>99</v>
      </c>
      <c r="E57" t="s">
        <v>212</v>
      </c>
      <c r="F57" t="s">
        <v>213</v>
      </c>
      <c r="G57" s="19" t="str">
        <f t="shared" si="3"/>
        <v>นางสาวนภัสวรรณ ทรัพย์มหาสมุทร</v>
      </c>
      <c r="H57">
        <v>1</v>
      </c>
      <c r="I57" s="19">
        <f t="shared" si="4"/>
        <v>255</v>
      </c>
      <c r="J57" s="26"/>
      <c r="K57" s="20">
        <f t="shared" si="5"/>
        <v>255</v>
      </c>
    </row>
    <row r="58" spans="1:12" ht="16.5" customHeight="1" x14ac:dyDescent="0.25">
      <c r="A58" s="14">
        <v>58</v>
      </c>
      <c r="B58" t="s">
        <v>55</v>
      </c>
      <c r="C58" s="8" t="s">
        <v>8</v>
      </c>
      <c r="D58" t="s">
        <v>91</v>
      </c>
      <c r="E58" t="s">
        <v>218</v>
      </c>
      <c r="F58" t="s">
        <v>219</v>
      </c>
      <c r="G58" s="19" t="str">
        <f t="shared" si="3"/>
        <v>นายมงคล ปัญญารัตน์</v>
      </c>
      <c r="H58">
        <v>1</v>
      </c>
      <c r="I58" s="19">
        <f t="shared" si="4"/>
        <v>255</v>
      </c>
      <c r="J58" s="26"/>
      <c r="K58" s="20">
        <f t="shared" si="5"/>
        <v>255</v>
      </c>
    </row>
    <row r="59" spans="1:12" ht="16.5" customHeight="1" x14ac:dyDescent="0.25">
      <c r="A59" s="14">
        <v>59</v>
      </c>
      <c r="B59" t="s">
        <v>55</v>
      </c>
      <c r="C59" s="8" t="s">
        <v>8</v>
      </c>
      <c r="D59" t="s">
        <v>99</v>
      </c>
      <c r="E59" t="s">
        <v>220</v>
      </c>
      <c r="F59" t="s">
        <v>221</v>
      </c>
      <c r="G59" s="19" t="str">
        <f t="shared" si="3"/>
        <v>นางสาววรรษมน เจริญทรัพย์</v>
      </c>
      <c r="H59">
        <v>1</v>
      </c>
      <c r="I59" s="19">
        <f t="shared" si="4"/>
        <v>255</v>
      </c>
      <c r="J59" s="26"/>
      <c r="K59" s="20">
        <f t="shared" si="5"/>
        <v>255</v>
      </c>
    </row>
    <row r="60" spans="1:12" ht="16.5" customHeight="1" x14ac:dyDescent="0.25">
      <c r="A60" s="14">
        <v>61</v>
      </c>
      <c r="B60" t="s">
        <v>55</v>
      </c>
      <c r="C60" s="8" t="s">
        <v>8</v>
      </c>
      <c r="D60" t="s">
        <v>91</v>
      </c>
      <c r="E60" t="s">
        <v>224</v>
      </c>
      <c r="F60" t="s">
        <v>225</v>
      </c>
      <c r="G60" s="19" t="str">
        <f t="shared" si="3"/>
        <v>นายกุลชาติ ชัยมงคล</v>
      </c>
      <c r="H60">
        <v>2</v>
      </c>
      <c r="I60" s="19">
        <f t="shared" si="4"/>
        <v>255</v>
      </c>
      <c r="J60" s="26"/>
      <c r="K60" s="20">
        <f t="shared" si="5"/>
        <v>510</v>
      </c>
    </row>
    <row r="61" spans="1:12" ht="16.5" customHeight="1" x14ac:dyDescent="0.25">
      <c r="A61" s="14">
        <v>62</v>
      </c>
      <c r="B61" t="s">
        <v>55</v>
      </c>
      <c r="C61" s="8" t="s">
        <v>8</v>
      </c>
      <c r="D61" t="s">
        <v>92</v>
      </c>
      <c r="E61" t="s">
        <v>226</v>
      </c>
      <c r="F61" t="s">
        <v>227</v>
      </c>
      <c r="G61" s="19" t="str">
        <f t="shared" si="3"/>
        <v>นางณัฐญา กาลันสีมา</v>
      </c>
      <c r="H61">
        <v>2</v>
      </c>
      <c r="I61" s="19">
        <f t="shared" si="4"/>
        <v>255</v>
      </c>
      <c r="J61" s="26"/>
      <c r="K61" s="20">
        <f t="shared" si="5"/>
        <v>510</v>
      </c>
    </row>
    <row r="62" spans="1:12" ht="16.5" customHeight="1" x14ac:dyDescent="0.25">
      <c r="A62" s="14">
        <v>63</v>
      </c>
      <c r="B62" t="s">
        <v>55</v>
      </c>
      <c r="C62" s="8" t="s">
        <v>8</v>
      </c>
      <c r="D62" t="s">
        <v>91</v>
      </c>
      <c r="E62" t="s">
        <v>232</v>
      </c>
      <c r="F62" t="s">
        <v>233</v>
      </c>
      <c r="G62" s="19" t="str">
        <f t="shared" si="3"/>
        <v>นายมานิตย์ วงศ์สุฤทธิ์</v>
      </c>
      <c r="H62">
        <v>2</v>
      </c>
      <c r="I62" s="19">
        <f t="shared" si="4"/>
        <v>255</v>
      </c>
      <c r="J62" s="26"/>
      <c r="K62" s="20">
        <f t="shared" si="5"/>
        <v>510</v>
      </c>
    </row>
    <row r="63" spans="1:12" ht="16.5" customHeight="1" x14ac:dyDescent="0.25">
      <c r="A63" s="14">
        <v>64</v>
      </c>
      <c r="B63" t="s">
        <v>55</v>
      </c>
      <c r="C63" s="8" t="s">
        <v>8</v>
      </c>
      <c r="D63" t="s">
        <v>92</v>
      </c>
      <c r="E63" t="s">
        <v>234</v>
      </c>
      <c r="F63" t="s">
        <v>235</v>
      </c>
      <c r="G63" s="19" t="str">
        <f t="shared" si="3"/>
        <v>นางวิราพร มาสกลาง</v>
      </c>
      <c r="H63">
        <v>1</v>
      </c>
      <c r="I63" s="19">
        <f t="shared" si="4"/>
        <v>255</v>
      </c>
      <c r="J63" s="26"/>
      <c r="K63" s="20">
        <f t="shared" si="5"/>
        <v>255</v>
      </c>
      <c r="L63" s="1" t="s">
        <v>236</v>
      </c>
    </row>
    <row r="64" spans="1:12" ht="15" customHeight="1" x14ac:dyDescent="0.25">
      <c r="A64" s="14">
        <v>65</v>
      </c>
      <c r="B64" t="s">
        <v>55</v>
      </c>
      <c r="C64" s="8" t="s">
        <v>8</v>
      </c>
      <c r="D64" t="s">
        <v>91</v>
      </c>
      <c r="E64" t="s">
        <v>237</v>
      </c>
      <c r="F64" t="s">
        <v>239</v>
      </c>
      <c r="G64" s="19" t="str">
        <f t="shared" si="3"/>
        <v>นายสวัสดิ์ ไชยพรม</v>
      </c>
      <c r="H64">
        <v>2</v>
      </c>
      <c r="I64" s="19">
        <f t="shared" si="4"/>
        <v>255</v>
      </c>
      <c r="J64" s="26"/>
      <c r="K64" s="20">
        <f t="shared" si="5"/>
        <v>510</v>
      </c>
    </row>
    <row r="65" spans="1:12" s="40" customFormat="1" ht="16.5" customHeight="1" x14ac:dyDescent="0.25">
      <c r="A65" s="14">
        <v>66</v>
      </c>
      <c r="B65" s="40" t="s">
        <v>55</v>
      </c>
      <c r="C65" s="41" t="s">
        <v>8</v>
      </c>
      <c r="D65" s="40" t="s">
        <v>92</v>
      </c>
      <c r="E65" s="40" t="s">
        <v>426</v>
      </c>
      <c r="F65" s="40" t="s">
        <v>427</v>
      </c>
      <c r="G65" s="42" t="str">
        <f t="shared" si="3"/>
        <v>นางญาณิศา คำภิระ</v>
      </c>
      <c r="H65" s="40">
        <v>2</v>
      </c>
      <c r="I65" s="42">
        <f t="shared" si="4"/>
        <v>255</v>
      </c>
      <c r="J65" s="42"/>
      <c r="K65" s="20">
        <f t="shared" si="5"/>
        <v>510</v>
      </c>
    </row>
    <row r="66" spans="1:12" s="40" customFormat="1" ht="16.5" customHeight="1" x14ac:dyDescent="0.25">
      <c r="A66" s="14">
        <v>67</v>
      </c>
      <c r="B66" s="40" t="s">
        <v>55</v>
      </c>
      <c r="C66" s="41" t="s">
        <v>8</v>
      </c>
      <c r="D66" s="40" t="s">
        <v>91</v>
      </c>
      <c r="E66" s="40" t="s">
        <v>455</v>
      </c>
      <c r="F66" s="40" t="s">
        <v>456</v>
      </c>
      <c r="G66" s="19" t="str">
        <f t="shared" si="3"/>
        <v>นายดิสกร นินนาทโยธิน</v>
      </c>
      <c r="H66">
        <v>1</v>
      </c>
      <c r="I66" s="19">
        <f t="shared" si="4"/>
        <v>255</v>
      </c>
      <c r="J66" s="26"/>
      <c r="K66" s="20">
        <f t="shared" si="5"/>
        <v>255</v>
      </c>
    </row>
    <row r="67" spans="1:12" s="134" customFormat="1" ht="16.5" customHeight="1" x14ac:dyDescent="0.25">
      <c r="A67" s="14">
        <v>69</v>
      </c>
      <c r="B67" s="134" t="s">
        <v>55</v>
      </c>
      <c r="C67" s="135" t="s">
        <v>8</v>
      </c>
      <c r="D67" s="134" t="s">
        <v>99</v>
      </c>
      <c r="E67" s="134" t="s">
        <v>120</v>
      </c>
      <c r="F67" s="134" t="s">
        <v>450</v>
      </c>
      <c r="G67" s="136" t="str">
        <f t="shared" si="3"/>
        <v>นางสาวกัลยารัตน์ ก้อนแก้ว</v>
      </c>
      <c r="H67" s="134">
        <v>1</v>
      </c>
      <c r="I67" s="136">
        <f t="shared" ref="I67:I98" si="6">SUM($I$3)</f>
        <v>255</v>
      </c>
      <c r="J67" s="136"/>
      <c r="K67" s="20">
        <f t="shared" si="5"/>
        <v>255</v>
      </c>
      <c r="L67" s="134" t="s">
        <v>451</v>
      </c>
    </row>
    <row r="68" spans="1:12" ht="16.5" customHeight="1" x14ac:dyDescent="0.25">
      <c r="A68" s="14">
        <v>70</v>
      </c>
      <c r="B68" t="s">
        <v>55</v>
      </c>
      <c r="C68" s="8" t="s">
        <v>9</v>
      </c>
      <c r="D68" t="s">
        <v>92</v>
      </c>
      <c r="E68" t="s">
        <v>242</v>
      </c>
      <c r="F68" t="s">
        <v>243</v>
      </c>
      <c r="G68" s="19" t="str">
        <f t="shared" ref="G68:G99" si="7">D68&amp;E68&amp;" "&amp;F68</f>
        <v>นางกนกพร ปรีดาสุริยะชัย</v>
      </c>
      <c r="H68">
        <v>1</v>
      </c>
      <c r="I68" s="19">
        <f t="shared" si="6"/>
        <v>255</v>
      </c>
      <c r="J68" s="26"/>
      <c r="K68" s="20">
        <f t="shared" ref="K68:K99" si="8">H68*I68</f>
        <v>255</v>
      </c>
    </row>
    <row r="69" spans="1:12" ht="16.5" customHeight="1" x14ac:dyDescent="0.25">
      <c r="A69" s="14">
        <v>71</v>
      </c>
      <c r="B69" t="s">
        <v>55</v>
      </c>
      <c r="C69" s="8" t="s">
        <v>9</v>
      </c>
      <c r="D69" t="s">
        <v>92</v>
      </c>
      <c r="E69" t="s">
        <v>244</v>
      </c>
      <c r="F69" t="s">
        <v>245</v>
      </c>
      <c r="G69" s="19" t="str">
        <f t="shared" si="7"/>
        <v>นางกษมา พลอยแดง</v>
      </c>
      <c r="H69">
        <v>1</v>
      </c>
      <c r="I69" s="19">
        <f t="shared" si="6"/>
        <v>255</v>
      </c>
      <c r="J69" s="26"/>
      <c r="K69" s="20">
        <f t="shared" si="8"/>
        <v>255</v>
      </c>
    </row>
    <row r="70" spans="1:12" ht="16.5" customHeight="1" x14ac:dyDescent="0.25">
      <c r="A70" s="14">
        <v>72</v>
      </c>
      <c r="B70" t="s">
        <v>55</v>
      </c>
      <c r="C70" s="8" t="s">
        <v>9</v>
      </c>
      <c r="D70" t="s">
        <v>91</v>
      </c>
      <c r="E70" t="s">
        <v>246</v>
      </c>
      <c r="F70" t="s">
        <v>247</v>
      </c>
      <c r="G70" s="19" t="str">
        <f t="shared" si="7"/>
        <v>นายกิตติพงศ์ ยอดชุมภู</v>
      </c>
      <c r="H70">
        <v>1</v>
      </c>
      <c r="I70" s="19">
        <f t="shared" si="6"/>
        <v>255</v>
      </c>
      <c r="J70" s="26"/>
      <c r="K70" s="20">
        <f t="shared" si="8"/>
        <v>255</v>
      </c>
    </row>
    <row r="71" spans="1:12" ht="16.5" customHeight="1" x14ac:dyDescent="0.25">
      <c r="A71" s="14">
        <v>73</v>
      </c>
      <c r="B71" t="s">
        <v>55</v>
      </c>
      <c r="C71" s="8" t="s">
        <v>9</v>
      </c>
      <c r="D71" t="s">
        <v>92</v>
      </c>
      <c r="E71" t="s">
        <v>248</v>
      </c>
      <c r="F71" t="s">
        <v>249</v>
      </c>
      <c r="G71" s="19" t="str">
        <f t="shared" si="7"/>
        <v>นางจันทิมา วงศ์ทิพย์</v>
      </c>
      <c r="H71">
        <v>1</v>
      </c>
      <c r="I71" s="19">
        <f t="shared" si="6"/>
        <v>255</v>
      </c>
      <c r="J71" s="26"/>
      <c r="K71" s="20">
        <f t="shared" si="8"/>
        <v>255</v>
      </c>
    </row>
    <row r="72" spans="1:12" ht="16.5" customHeight="1" x14ac:dyDescent="0.25">
      <c r="A72" s="14">
        <v>74</v>
      </c>
      <c r="B72" t="s">
        <v>55</v>
      </c>
      <c r="C72" s="8" t="s">
        <v>9</v>
      </c>
      <c r="D72" t="s">
        <v>91</v>
      </c>
      <c r="E72" t="s">
        <v>250</v>
      </c>
      <c r="F72" t="s">
        <v>137</v>
      </c>
      <c r="G72" s="19" t="str">
        <f t="shared" si="7"/>
        <v>นายจำนงค์ ศรีวิชัย</v>
      </c>
      <c r="H72">
        <v>1</v>
      </c>
      <c r="I72" s="19">
        <f t="shared" si="6"/>
        <v>255</v>
      </c>
      <c r="J72" s="26"/>
      <c r="K72" s="20">
        <f t="shared" si="8"/>
        <v>255</v>
      </c>
    </row>
    <row r="73" spans="1:12" ht="16.5" customHeight="1" x14ac:dyDescent="0.25">
      <c r="A73" s="14">
        <v>75</v>
      </c>
      <c r="B73" t="s">
        <v>55</v>
      </c>
      <c r="C73" s="8" t="s">
        <v>9</v>
      </c>
      <c r="D73" t="s">
        <v>91</v>
      </c>
      <c r="E73" t="s">
        <v>251</v>
      </c>
      <c r="F73" t="s">
        <v>252</v>
      </c>
      <c r="G73" s="19" t="str">
        <f t="shared" si="7"/>
        <v>นายจิตรเทพ อินทร์ประสิทธิ์</v>
      </c>
      <c r="H73">
        <v>1</v>
      </c>
      <c r="I73" s="19">
        <f t="shared" si="6"/>
        <v>255</v>
      </c>
      <c r="J73" s="26"/>
      <c r="K73" s="20">
        <f t="shared" si="8"/>
        <v>255</v>
      </c>
    </row>
    <row r="74" spans="1:12" ht="16.5" customHeight="1" x14ac:dyDescent="0.25">
      <c r="A74" s="14">
        <v>76</v>
      </c>
      <c r="B74" t="s">
        <v>55</v>
      </c>
      <c r="C74" s="8" t="s">
        <v>9</v>
      </c>
      <c r="D74" t="s">
        <v>91</v>
      </c>
      <c r="E74" t="s">
        <v>253</v>
      </c>
      <c r="F74" t="s">
        <v>254</v>
      </c>
      <c r="G74" s="19" t="str">
        <f t="shared" si="7"/>
        <v>นายชนินทร์ ทิพยสุนทรานนท์</v>
      </c>
      <c r="H74">
        <v>1</v>
      </c>
      <c r="I74" s="19">
        <f t="shared" si="6"/>
        <v>255</v>
      </c>
      <c r="J74" s="26"/>
      <c r="K74" s="20">
        <f t="shared" si="8"/>
        <v>255</v>
      </c>
    </row>
    <row r="75" spans="1:12" ht="16.5" customHeight="1" x14ac:dyDescent="0.25">
      <c r="A75" s="14">
        <v>77</v>
      </c>
      <c r="B75" t="s">
        <v>55</v>
      </c>
      <c r="C75" s="8" t="s">
        <v>9</v>
      </c>
      <c r="D75" t="s">
        <v>91</v>
      </c>
      <c r="E75" t="s">
        <v>255</v>
      </c>
      <c r="F75" t="s">
        <v>256</v>
      </c>
      <c r="G75" s="19" t="str">
        <f t="shared" si="7"/>
        <v>นายชัยวัฒน์ ดรุณธรรม</v>
      </c>
      <c r="H75">
        <v>1</v>
      </c>
      <c r="I75" s="19">
        <f t="shared" si="6"/>
        <v>255</v>
      </c>
      <c r="J75" s="26"/>
      <c r="K75" s="20">
        <f t="shared" si="8"/>
        <v>255</v>
      </c>
    </row>
    <row r="76" spans="1:12" ht="16.5" customHeight="1" x14ac:dyDescent="0.25">
      <c r="A76" s="14">
        <v>78</v>
      </c>
      <c r="B76" t="s">
        <v>55</v>
      </c>
      <c r="C76" s="8" t="s">
        <v>9</v>
      </c>
      <c r="D76" t="s">
        <v>92</v>
      </c>
      <c r="E76" t="s">
        <v>257</v>
      </c>
      <c r="F76" t="s">
        <v>258</v>
      </c>
      <c r="G76" s="19" t="str">
        <f t="shared" si="7"/>
        <v>นางณัฏฐ์ณิชชา ไชยวัณณ์</v>
      </c>
      <c r="H76">
        <v>1</v>
      </c>
      <c r="I76" s="19">
        <f t="shared" si="6"/>
        <v>255</v>
      </c>
      <c r="J76" s="26"/>
      <c r="K76" s="20">
        <f t="shared" si="8"/>
        <v>255</v>
      </c>
    </row>
    <row r="77" spans="1:12" ht="16.5" customHeight="1" x14ac:dyDescent="0.25">
      <c r="A77" s="14">
        <v>79</v>
      </c>
      <c r="B77" t="s">
        <v>55</v>
      </c>
      <c r="C77" s="8" t="s">
        <v>9</v>
      </c>
      <c r="D77" t="s">
        <v>92</v>
      </c>
      <c r="E77" t="s">
        <v>259</v>
      </c>
      <c r="F77" t="s">
        <v>252</v>
      </c>
      <c r="G77" s="19" t="str">
        <f t="shared" si="7"/>
        <v>นางถนอม อินทร์ประสิทธิ์</v>
      </c>
      <c r="H77">
        <v>1</v>
      </c>
      <c r="I77" s="19">
        <f t="shared" si="6"/>
        <v>255</v>
      </c>
      <c r="J77" s="26"/>
      <c r="K77" s="20">
        <f t="shared" si="8"/>
        <v>255</v>
      </c>
    </row>
    <row r="78" spans="1:12" ht="16.5" customHeight="1" x14ac:dyDescent="0.25">
      <c r="A78" s="14">
        <v>80</v>
      </c>
      <c r="B78" t="s">
        <v>55</v>
      </c>
      <c r="C78" s="8" t="s">
        <v>9</v>
      </c>
      <c r="D78" t="s">
        <v>92</v>
      </c>
      <c r="E78" t="s">
        <v>260</v>
      </c>
      <c r="F78" t="s">
        <v>261</v>
      </c>
      <c r="G78" s="19" t="str">
        <f t="shared" si="7"/>
        <v>นางบุษบา พงษธา</v>
      </c>
      <c r="H78">
        <v>1</v>
      </c>
      <c r="I78" s="19">
        <f t="shared" si="6"/>
        <v>255</v>
      </c>
      <c r="J78" s="26"/>
      <c r="K78" s="20">
        <f t="shared" si="8"/>
        <v>255</v>
      </c>
    </row>
    <row r="79" spans="1:12" ht="16.5" customHeight="1" x14ac:dyDescent="0.25">
      <c r="A79" s="14">
        <v>81</v>
      </c>
      <c r="B79" t="s">
        <v>55</v>
      </c>
      <c r="C79" s="8" t="s">
        <v>9</v>
      </c>
      <c r="D79" t="s">
        <v>91</v>
      </c>
      <c r="E79" t="s">
        <v>262</v>
      </c>
      <c r="F79" t="s">
        <v>263</v>
      </c>
      <c r="G79" s="19" t="str">
        <f t="shared" si="7"/>
        <v>นายพงษ์ศักดิ์ กองเงิน</v>
      </c>
      <c r="H79">
        <v>1</v>
      </c>
      <c r="I79" s="19">
        <f t="shared" si="6"/>
        <v>255</v>
      </c>
      <c r="J79" s="26"/>
      <c r="K79" s="20">
        <f t="shared" si="8"/>
        <v>255</v>
      </c>
    </row>
    <row r="80" spans="1:12" ht="16.5" customHeight="1" x14ac:dyDescent="0.25">
      <c r="A80" s="14">
        <v>82</v>
      </c>
      <c r="B80" t="s">
        <v>55</v>
      </c>
      <c r="C80" s="8" t="s">
        <v>9</v>
      </c>
      <c r="D80" t="s">
        <v>92</v>
      </c>
      <c r="E80" t="s">
        <v>264</v>
      </c>
      <c r="F80" t="s">
        <v>265</v>
      </c>
      <c r="G80" s="19" t="str">
        <f t="shared" si="7"/>
        <v>นางพันธ์นิดา ด่านไพบูลย์</v>
      </c>
      <c r="H80">
        <v>1</v>
      </c>
      <c r="I80" s="19">
        <f t="shared" si="6"/>
        <v>255</v>
      </c>
      <c r="J80" s="26"/>
      <c r="K80" s="20">
        <f t="shared" si="8"/>
        <v>255</v>
      </c>
    </row>
    <row r="81" spans="1:11" ht="16.5" customHeight="1" x14ac:dyDescent="0.25">
      <c r="A81" s="14">
        <v>83</v>
      </c>
      <c r="B81" t="s">
        <v>55</v>
      </c>
      <c r="C81" s="8" t="s">
        <v>9</v>
      </c>
      <c r="D81" t="s">
        <v>92</v>
      </c>
      <c r="E81" t="s">
        <v>266</v>
      </c>
      <c r="F81" t="s">
        <v>267</v>
      </c>
      <c r="G81" s="19" t="str">
        <f t="shared" si="7"/>
        <v>นางพิมพ์เดือน เชาวน์ลักษณ์</v>
      </c>
      <c r="H81">
        <v>1</v>
      </c>
      <c r="I81" s="19">
        <f t="shared" si="6"/>
        <v>255</v>
      </c>
      <c r="J81" s="26"/>
      <c r="K81" s="20">
        <f t="shared" si="8"/>
        <v>255</v>
      </c>
    </row>
    <row r="82" spans="1:11" ht="16.5" customHeight="1" x14ac:dyDescent="0.25">
      <c r="A82" s="14">
        <v>84</v>
      </c>
      <c r="B82" t="s">
        <v>55</v>
      </c>
      <c r="C82" s="8" t="s">
        <v>9</v>
      </c>
      <c r="D82" t="s">
        <v>99</v>
      </c>
      <c r="E82" t="s">
        <v>268</v>
      </c>
      <c r="F82" t="s">
        <v>269</v>
      </c>
      <c r="G82" s="19" t="str">
        <f t="shared" si="7"/>
        <v>นางสาวพิมเพ็ญ กลับอุดม</v>
      </c>
      <c r="H82">
        <v>1</v>
      </c>
      <c r="I82" s="19">
        <f t="shared" si="6"/>
        <v>255</v>
      </c>
      <c r="J82" s="26"/>
      <c r="K82" s="20">
        <f t="shared" si="8"/>
        <v>255</v>
      </c>
    </row>
    <row r="83" spans="1:11" ht="16.5" customHeight="1" x14ac:dyDescent="0.25">
      <c r="A83" s="14">
        <v>85</v>
      </c>
      <c r="B83" t="s">
        <v>55</v>
      </c>
      <c r="C83" s="8" t="s">
        <v>9</v>
      </c>
      <c r="D83" t="s">
        <v>92</v>
      </c>
      <c r="E83" t="s">
        <v>270</v>
      </c>
      <c r="F83" t="s">
        <v>271</v>
      </c>
      <c r="G83" s="19" t="str">
        <f t="shared" si="7"/>
        <v>นางพิมล อนันตา</v>
      </c>
      <c r="H83">
        <v>1</v>
      </c>
      <c r="I83" s="19">
        <f t="shared" si="6"/>
        <v>255</v>
      </c>
      <c r="J83" s="26"/>
      <c r="K83" s="20">
        <f t="shared" si="8"/>
        <v>255</v>
      </c>
    </row>
    <row r="84" spans="1:11" ht="16.5" customHeight="1" x14ac:dyDescent="0.25">
      <c r="A84" s="14">
        <v>86</v>
      </c>
      <c r="B84" t="s">
        <v>55</v>
      </c>
      <c r="C84" s="8" t="s">
        <v>9</v>
      </c>
      <c r="D84" t="s">
        <v>92</v>
      </c>
      <c r="E84" t="s">
        <v>272</v>
      </c>
      <c r="F84" t="s">
        <v>273</v>
      </c>
      <c r="G84" s="19" t="str">
        <f t="shared" si="7"/>
        <v>นางพิสมัย สิงห์อุสาหะ</v>
      </c>
      <c r="H84">
        <v>1</v>
      </c>
      <c r="I84" s="19">
        <f t="shared" si="6"/>
        <v>255</v>
      </c>
      <c r="J84" s="26"/>
      <c r="K84" s="20">
        <f t="shared" si="8"/>
        <v>255</v>
      </c>
    </row>
    <row r="85" spans="1:11" ht="16.5" customHeight="1" x14ac:dyDescent="0.25">
      <c r="A85" s="14">
        <v>87</v>
      </c>
      <c r="B85" t="s">
        <v>55</v>
      </c>
      <c r="C85" s="8" t="s">
        <v>9</v>
      </c>
      <c r="D85" t="s">
        <v>92</v>
      </c>
      <c r="E85" t="s">
        <v>274</v>
      </c>
      <c r="F85" t="s">
        <v>275</v>
      </c>
      <c r="G85" s="19" t="str">
        <f t="shared" si="7"/>
        <v>นางภารดี จันทรจุติ</v>
      </c>
      <c r="H85">
        <v>1</v>
      </c>
      <c r="I85" s="19">
        <f t="shared" si="6"/>
        <v>255</v>
      </c>
      <c r="J85" s="26"/>
      <c r="K85" s="20">
        <f t="shared" si="8"/>
        <v>255</v>
      </c>
    </row>
    <row r="86" spans="1:11" ht="16.5" customHeight="1" x14ac:dyDescent="0.25">
      <c r="A86" s="14">
        <v>88</v>
      </c>
      <c r="B86" t="s">
        <v>55</v>
      </c>
      <c r="C86" s="8" t="s">
        <v>9</v>
      </c>
      <c r="D86" t="s">
        <v>92</v>
      </c>
      <c r="E86" t="s">
        <v>276</v>
      </c>
      <c r="F86" t="s">
        <v>277</v>
      </c>
      <c r="G86" s="19" t="str">
        <f t="shared" si="7"/>
        <v>นางมลธิรา บุญเรือง</v>
      </c>
      <c r="H86">
        <v>1</v>
      </c>
      <c r="I86" s="19">
        <f t="shared" si="6"/>
        <v>255</v>
      </c>
      <c r="J86" s="26"/>
      <c r="K86" s="20">
        <f t="shared" si="8"/>
        <v>255</v>
      </c>
    </row>
    <row r="87" spans="1:11" ht="16.5" customHeight="1" x14ac:dyDescent="0.25">
      <c r="A87" s="14">
        <v>89</v>
      </c>
      <c r="B87" t="s">
        <v>55</v>
      </c>
      <c r="C87" s="8" t="s">
        <v>9</v>
      </c>
      <c r="D87" t="s">
        <v>92</v>
      </c>
      <c r="E87" t="s">
        <v>278</v>
      </c>
      <c r="F87" t="s">
        <v>223</v>
      </c>
      <c r="G87" s="19" t="str">
        <f t="shared" si="7"/>
        <v>นางรัตนา นุสุริยา</v>
      </c>
      <c r="H87">
        <v>1</v>
      </c>
      <c r="I87" s="19">
        <f t="shared" si="6"/>
        <v>255</v>
      </c>
      <c r="J87" s="26"/>
      <c r="K87" s="20">
        <f t="shared" si="8"/>
        <v>255</v>
      </c>
    </row>
    <row r="88" spans="1:11" ht="16.5" customHeight="1" x14ac:dyDescent="0.25">
      <c r="A88" s="14">
        <v>90</v>
      </c>
      <c r="B88" t="s">
        <v>55</v>
      </c>
      <c r="C88" s="8" t="s">
        <v>9</v>
      </c>
      <c r="D88" t="s">
        <v>92</v>
      </c>
      <c r="E88" t="s">
        <v>279</v>
      </c>
      <c r="F88" t="s">
        <v>280</v>
      </c>
      <c r="G88" s="19" t="str">
        <f t="shared" si="7"/>
        <v>นางวัชรวีร์ คำไทย</v>
      </c>
      <c r="H88">
        <v>1</v>
      </c>
      <c r="I88" s="19">
        <f t="shared" si="6"/>
        <v>255</v>
      </c>
      <c r="J88" s="26"/>
      <c r="K88" s="20">
        <f t="shared" si="8"/>
        <v>255</v>
      </c>
    </row>
    <row r="89" spans="1:11" ht="16.5" customHeight="1" x14ac:dyDescent="0.25">
      <c r="A89" s="14">
        <v>91</v>
      </c>
      <c r="B89" t="s">
        <v>55</v>
      </c>
      <c r="C89" s="8" t="s">
        <v>9</v>
      </c>
      <c r="D89" t="s">
        <v>91</v>
      </c>
      <c r="E89" t="s">
        <v>281</v>
      </c>
      <c r="F89" t="s">
        <v>258</v>
      </c>
      <c r="G89" s="19" t="str">
        <f t="shared" si="7"/>
        <v>นายวิชาภรณ์ ไชยวัณณ์</v>
      </c>
      <c r="H89">
        <v>1</v>
      </c>
      <c r="I89" s="19">
        <f t="shared" si="6"/>
        <v>255</v>
      </c>
      <c r="J89" s="26"/>
      <c r="K89" s="20">
        <f t="shared" si="8"/>
        <v>255</v>
      </c>
    </row>
    <row r="90" spans="1:11" ht="16.5" customHeight="1" x14ac:dyDescent="0.25">
      <c r="A90" s="14">
        <v>92</v>
      </c>
      <c r="B90" t="s">
        <v>55</v>
      </c>
      <c r="C90" s="8" t="s">
        <v>9</v>
      </c>
      <c r="D90" t="s">
        <v>92</v>
      </c>
      <c r="E90" t="s">
        <v>282</v>
      </c>
      <c r="F90" t="s">
        <v>283</v>
      </c>
      <c r="G90" s="19" t="str">
        <f t="shared" si="7"/>
        <v>นางวิภา บุญรังษี</v>
      </c>
      <c r="H90">
        <v>1</v>
      </c>
      <c r="I90" s="19">
        <f t="shared" si="6"/>
        <v>255</v>
      </c>
      <c r="J90" s="26"/>
      <c r="K90" s="20">
        <f t="shared" si="8"/>
        <v>255</v>
      </c>
    </row>
    <row r="91" spans="1:11" ht="16.5" customHeight="1" x14ac:dyDescent="0.25">
      <c r="A91" s="14">
        <v>93</v>
      </c>
      <c r="B91" t="s">
        <v>55</v>
      </c>
      <c r="C91" s="8" t="s">
        <v>9</v>
      </c>
      <c r="D91" t="s">
        <v>91</v>
      </c>
      <c r="E91" t="s">
        <v>284</v>
      </c>
      <c r="F91" t="s">
        <v>285</v>
      </c>
      <c r="G91" s="19" t="str">
        <f t="shared" si="7"/>
        <v>นายวีระศักดิ์ กาวิล</v>
      </c>
      <c r="H91">
        <v>1</v>
      </c>
      <c r="I91" s="19">
        <f t="shared" si="6"/>
        <v>255</v>
      </c>
      <c r="J91" s="26"/>
      <c r="K91" s="20">
        <f t="shared" si="8"/>
        <v>255</v>
      </c>
    </row>
    <row r="92" spans="1:11" ht="16.5" customHeight="1" x14ac:dyDescent="0.25">
      <c r="A92" s="14">
        <v>94</v>
      </c>
      <c r="B92" t="s">
        <v>55</v>
      </c>
      <c r="C92" s="8" t="s">
        <v>9</v>
      </c>
      <c r="D92" t="s">
        <v>99</v>
      </c>
      <c r="E92" t="s">
        <v>286</v>
      </c>
      <c r="F92" t="s">
        <v>287</v>
      </c>
      <c r="G92" s="19" t="str">
        <f t="shared" si="7"/>
        <v>นางสาวศรีจันทร์ พิบูลย์</v>
      </c>
      <c r="H92">
        <v>1</v>
      </c>
      <c r="I92" s="19">
        <f t="shared" si="6"/>
        <v>255</v>
      </c>
      <c r="J92" s="26"/>
      <c r="K92" s="20">
        <f t="shared" si="8"/>
        <v>255</v>
      </c>
    </row>
    <row r="93" spans="1:11" ht="16.5" customHeight="1" x14ac:dyDescent="0.25">
      <c r="A93" s="14">
        <v>95</v>
      </c>
      <c r="B93" t="s">
        <v>55</v>
      </c>
      <c r="C93" s="8" t="s">
        <v>9</v>
      </c>
      <c r="D93" t="s">
        <v>99</v>
      </c>
      <c r="E93" t="s">
        <v>288</v>
      </c>
      <c r="F93" t="s">
        <v>205</v>
      </c>
      <c r="G93" s="19" t="str">
        <f t="shared" si="7"/>
        <v>นางสาวศรีสุดา ศิริ</v>
      </c>
      <c r="H93">
        <v>1</v>
      </c>
      <c r="I93" s="19">
        <f t="shared" si="6"/>
        <v>255</v>
      </c>
      <c r="J93" s="26"/>
      <c r="K93" s="20">
        <f t="shared" si="8"/>
        <v>255</v>
      </c>
    </row>
    <row r="94" spans="1:11" ht="16.5" customHeight="1" x14ac:dyDescent="0.25">
      <c r="A94" s="14">
        <v>96</v>
      </c>
      <c r="B94" t="s">
        <v>55</v>
      </c>
      <c r="C94" s="8" t="s">
        <v>9</v>
      </c>
      <c r="D94" t="s">
        <v>91</v>
      </c>
      <c r="E94" t="s">
        <v>179</v>
      </c>
      <c r="F94" t="s">
        <v>283</v>
      </c>
      <c r="G94" s="19" t="str">
        <f t="shared" si="7"/>
        <v>นายสมศักดิ์ บุญรังษี</v>
      </c>
      <c r="H94">
        <v>1</v>
      </c>
      <c r="I94" s="19">
        <f t="shared" si="6"/>
        <v>255</v>
      </c>
      <c r="J94" s="26"/>
      <c r="K94" s="20">
        <f t="shared" si="8"/>
        <v>255</v>
      </c>
    </row>
    <row r="95" spans="1:11" ht="16.5" customHeight="1" x14ac:dyDescent="0.25">
      <c r="A95" s="14">
        <v>97</v>
      </c>
      <c r="B95" t="s">
        <v>55</v>
      </c>
      <c r="C95" s="8" t="s">
        <v>9</v>
      </c>
      <c r="D95" t="s">
        <v>91</v>
      </c>
      <c r="E95" t="s">
        <v>289</v>
      </c>
      <c r="F95" t="s">
        <v>290</v>
      </c>
      <c r="G95" s="19" t="str">
        <f t="shared" si="7"/>
        <v>นายสาคร ขัติยะ</v>
      </c>
      <c r="H95">
        <v>1</v>
      </c>
      <c r="I95" s="19">
        <f t="shared" si="6"/>
        <v>255</v>
      </c>
      <c r="J95" s="26"/>
      <c r="K95" s="20">
        <f t="shared" si="8"/>
        <v>255</v>
      </c>
    </row>
    <row r="96" spans="1:11" ht="16.5" customHeight="1" x14ac:dyDescent="0.25">
      <c r="A96" s="14">
        <v>98</v>
      </c>
      <c r="B96" t="s">
        <v>55</v>
      </c>
      <c r="C96" s="8" t="s">
        <v>9</v>
      </c>
      <c r="D96" t="s">
        <v>91</v>
      </c>
      <c r="E96" t="s">
        <v>291</v>
      </c>
      <c r="F96" t="s">
        <v>292</v>
      </c>
      <c r="G96" s="19" t="str">
        <f t="shared" si="7"/>
        <v>นายสำราญ บุญตอม</v>
      </c>
      <c r="H96">
        <v>1</v>
      </c>
      <c r="I96" s="19">
        <f t="shared" si="6"/>
        <v>255</v>
      </c>
      <c r="J96" s="26"/>
      <c r="K96" s="20">
        <f t="shared" si="8"/>
        <v>255</v>
      </c>
    </row>
    <row r="97" spans="1:12" ht="16.5" customHeight="1" x14ac:dyDescent="0.25">
      <c r="A97" s="14">
        <v>99</v>
      </c>
      <c r="B97" t="s">
        <v>55</v>
      </c>
      <c r="C97" s="8" t="s">
        <v>9</v>
      </c>
      <c r="D97" t="s">
        <v>92</v>
      </c>
      <c r="E97" t="s">
        <v>293</v>
      </c>
      <c r="F97" t="s">
        <v>294</v>
      </c>
      <c r="G97" s="19" t="str">
        <f t="shared" si="7"/>
        <v>นางสุจิตรา โกฏิแก้ว</v>
      </c>
      <c r="H97">
        <v>1</v>
      </c>
      <c r="I97" s="19">
        <f t="shared" si="6"/>
        <v>255</v>
      </c>
      <c r="J97" s="26"/>
      <c r="K97" s="20">
        <f t="shared" si="8"/>
        <v>255</v>
      </c>
    </row>
    <row r="98" spans="1:12" ht="16.5" customHeight="1" x14ac:dyDescent="0.25">
      <c r="A98" s="14">
        <v>100</v>
      </c>
      <c r="B98" t="s">
        <v>55</v>
      </c>
      <c r="C98" s="8" t="s">
        <v>9</v>
      </c>
      <c r="D98" t="s">
        <v>92</v>
      </c>
      <c r="E98" t="s">
        <v>295</v>
      </c>
      <c r="F98" t="s">
        <v>296</v>
      </c>
      <c r="G98" s="19" t="str">
        <f t="shared" si="7"/>
        <v>นางสุภางค์ น่วมเจริญ</v>
      </c>
      <c r="H98">
        <v>1</v>
      </c>
      <c r="I98" s="19">
        <f t="shared" si="6"/>
        <v>255</v>
      </c>
      <c r="J98" s="26"/>
      <c r="K98" s="20">
        <f t="shared" si="8"/>
        <v>255</v>
      </c>
    </row>
    <row r="99" spans="1:12" ht="16.5" customHeight="1" x14ac:dyDescent="0.25">
      <c r="A99" s="14">
        <v>101</v>
      </c>
      <c r="B99" t="s">
        <v>55</v>
      </c>
      <c r="C99" s="8" t="s">
        <v>9</v>
      </c>
      <c r="D99" t="s">
        <v>91</v>
      </c>
      <c r="E99" t="s">
        <v>297</v>
      </c>
      <c r="F99" t="s">
        <v>298</v>
      </c>
      <c r="G99" s="19" t="str">
        <f t="shared" si="7"/>
        <v>นายเสริมสกุล อุ่นใจแรม</v>
      </c>
      <c r="H99">
        <v>1</v>
      </c>
      <c r="I99" s="19">
        <f t="shared" ref="I99:I131" si="9">SUM($I$3)</f>
        <v>255</v>
      </c>
      <c r="J99" s="26"/>
      <c r="K99" s="20">
        <f t="shared" si="8"/>
        <v>255</v>
      </c>
    </row>
    <row r="100" spans="1:12" s="1" customFormat="1" ht="16.5" customHeight="1" x14ac:dyDescent="0.25">
      <c r="A100" s="14">
        <v>102</v>
      </c>
      <c r="B100" s="1" t="s">
        <v>55</v>
      </c>
      <c r="C100" s="37" t="s">
        <v>9</v>
      </c>
      <c r="D100" s="1" t="s">
        <v>92</v>
      </c>
      <c r="E100" s="1" t="s">
        <v>416</v>
      </c>
      <c r="F100" s="1" t="s">
        <v>417</v>
      </c>
      <c r="G100" s="19" t="str">
        <f t="shared" ref="G100:G131" si="10">D100&amp;E100&amp;" "&amp;F100</f>
        <v>นางอำไพ พุฒจร</v>
      </c>
      <c r="H100" s="1">
        <v>1</v>
      </c>
      <c r="I100" s="19">
        <f t="shared" si="9"/>
        <v>255</v>
      </c>
      <c r="J100" s="38"/>
      <c r="K100" s="20">
        <f t="shared" ref="K100:K116" si="11">H100*I100</f>
        <v>255</v>
      </c>
    </row>
    <row r="101" spans="1:12" ht="16.5" customHeight="1" x14ac:dyDescent="0.25">
      <c r="A101" s="14">
        <v>103</v>
      </c>
      <c r="B101" t="s">
        <v>55</v>
      </c>
      <c r="C101" s="8" t="s">
        <v>9</v>
      </c>
      <c r="D101" t="s">
        <v>92</v>
      </c>
      <c r="E101" t="s">
        <v>299</v>
      </c>
      <c r="F101" t="s">
        <v>300</v>
      </c>
      <c r="G101" s="19" t="str">
        <f t="shared" si="10"/>
        <v>นางกนกกาญจน์ วัฒนกูล</v>
      </c>
      <c r="H101">
        <v>2</v>
      </c>
      <c r="I101" s="19">
        <f t="shared" si="9"/>
        <v>255</v>
      </c>
      <c r="J101" s="26"/>
      <c r="K101" s="20">
        <f t="shared" si="11"/>
        <v>510</v>
      </c>
    </row>
    <row r="102" spans="1:12" ht="16.5" customHeight="1" x14ac:dyDescent="0.25">
      <c r="A102" s="14">
        <v>104</v>
      </c>
      <c r="B102" t="s">
        <v>55</v>
      </c>
      <c r="C102" s="8" t="s">
        <v>9</v>
      </c>
      <c r="D102" t="s">
        <v>92</v>
      </c>
      <c r="E102" t="s">
        <v>301</v>
      </c>
      <c r="F102" t="s">
        <v>302</v>
      </c>
      <c r="G102" s="19" t="str">
        <f t="shared" si="10"/>
        <v>นางกฤษณา อึ้งจิตรไพศาล</v>
      </c>
      <c r="H102">
        <v>2</v>
      </c>
      <c r="I102" s="19">
        <f t="shared" si="9"/>
        <v>255</v>
      </c>
      <c r="J102" s="26"/>
      <c r="K102" s="20">
        <f t="shared" si="11"/>
        <v>510</v>
      </c>
    </row>
    <row r="103" spans="1:12" ht="16.5" customHeight="1" x14ac:dyDescent="0.25">
      <c r="A103" s="14">
        <v>105</v>
      </c>
      <c r="B103" t="s">
        <v>55</v>
      </c>
      <c r="C103" s="8" t="s">
        <v>9</v>
      </c>
      <c r="D103" t="s">
        <v>91</v>
      </c>
      <c r="E103" t="s">
        <v>303</v>
      </c>
      <c r="F103" t="s">
        <v>304</v>
      </c>
      <c r="G103" s="19" t="str">
        <f t="shared" si="10"/>
        <v>นายทองอินทร์ เชื้อมี</v>
      </c>
      <c r="H103">
        <v>2</v>
      </c>
      <c r="I103" s="19">
        <f t="shared" si="9"/>
        <v>255</v>
      </c>
      <c r="J103" s="26"/>
      <c r="K103" s="20">
        <f t="shared" si="11"/>
        <v>510</v>
      </c>
    </row>
    <row r="104" spans="1:12" s="40" customFormat="1" ht="16.5" customHeight="1" x14ac:dyDescent="0.25">
      <c r="A104" s="44">
        <v>106</v>
      </c>
      <c r="B104" s="40" t="s">
        <v>55</v>
      </c>
      <c r="C104" s="41" t="s">
        <v>9</v>
      </c>
      <c r="D104" s="40" t="s">
        <v>92</v>
      </c>
      <c r="E104" s="40" t="s">
        <v>305</v>
      </c>
      <c r="F104" s="40" t="s">
        <v>306</v>
      </c>
      <c r="G104" s="42" t="str">
        <f t="shared" si="10"/>
        <v>นางสมสาย ชัยเลิศ</v>
      </c>
      <c r="H104" s="40">
        <v>1</v>
      </c>
      <c r="I104" s="42">
        <f t="shared" si="9"/>
        <v>255</v>
      </c>
      <c r="J104" s="42"/>
      <c r="K104" s="43">
        <f t="shared" si="11"/>
        <v>255</v>
      </c>
      <c r="L104" s="160" t="s">
        <v>465</v>
      </c>
    </row>
    <row r="105" spans="1:12" ht="16.5" customHeight="1" x14ac:dyDescent="0.25">
      <c r="A105" s="14">
        <v>107</v>
      </c>
      <c r="B105" t="s">
        <v>55</v>
      </c>
      <c r="C105" s="8" t="s">
        <v>9</v>
      </c>
      <c r="D105" t="s">
        <v>92</v>
      </c>
      <c r="E105" t="s">
        <v>307</v>
      </c>
      <c r="F105" t="s">
        <v>308</v>
      </c>
      <c r="G105" s="19" t="str">
        <f t="shared" si="10"/>
        <v>นางสุวัฒนา ตังสิกบุตร</v>
      </c>
      <c r="H105">
        <v>2</v>
      </c>
      <c r="I105" s="19">
        <f t="shared" si="9"/>
        <v>255</v>
      </c>
      <c r="J105" s="26"/>
      <c r="K105" s="20">
        <f t="shared" si="11"/>
        <v>510</v>
      </c>
    </row>
    <row r="106" spans="1:12" ht="16.5" customHeight="1" x14ac:dyDescent="0.25">
      <c r="A106" s="14">
        <v>108</v>
      </c>
      <c r="B106" t="s">
        <v>55</v>
      </c>
      <c r="C106" s="8" t="s">
        <v>9</v>
      </c>
      <c r="D106" t="s">
        <v>92</v>
      </c>
      <c r="E106" t="s">
        <v>309</v>
      </c>
      <c r="F106" t="s">
        <v>310</v>
      </c>
      <c r="G106" s="19" t="str">
        <f t="shared" si="10"/>
        <v>นางอรุณี สุวรรณทัต</v>
      </c>
      <c r="H106">
        <v>2</v>
      </c>
      <c r="I106" s="19">
        <f t="shared" si="9"/>
        <v>255</v>
      </c>
      <c r="J106" s="26"/>
      <c r="K106" s="20">
        <f t="shared" si="11"/>
        <v>510</v>
      </c>
    </row>
    <row r="107" spans="1:12" s="1" customFormat="1" ht="16.5" customHeight="1" x14ac:dyDescent="0.25">
      <c r="A107" s="14">
        <v>109</v>
      </c>
      <c r="B107" s="1" t="s">
        <v>55</v>
      </c>
      <c r="C107" s="37" t="s">
        <v>9</v>
      </c>
      <c r="D107" s="1" t="s">
        <v>92</v>
      </c>
      <c r="E107" s="1" t="s">
        <v>214</v>
      </c>
      <c r="F107" s="1" t="s">
        <v>215</v>
      </c>
      <c r="G107" s="19" t="str">
        <f t="shared" si="10"/>
        <v>นางปนัดดา อุปพันธ์</v>
      </c>
      <c r="H107" s="1">
        <v>2</v>
      </c>
      <c r="I107" s="19">
        <f t="shared" si="9"/>
        <v>255</v>
      </c>
      <c r="J107" s="26"/>
      <c r="K107" s="20">
        <f t="shared" si="11"/>
        <v>510</v>
      </c>
    </row>
    <row r="108" spans="1:12" s="1" customFormat="1" ht="16.5" customHeight="1" x14ac:dyDescent="0.25">
      <c r="A108" s="14">
        <v>110</v>
      </c>
      <c r="B108" s="1" t="s">
        <v>55</v>
      </c>
      <c r="C108" s="37" t="s">
        <v>9</v>
      </c>
      <c r="D108" s="1" t="s">
        <v>92</v>
      </c>
      <c r="E108" s="1" t="s">
        <v>230</v>
      </c>
      <c r="F108" s="1" t="s">
        <v>231</v>
      </c>
      <c r="G108" s="19" t="str">
        <f t="shared" si="10"/>
        <v>นางมัลลิกา ถิราวัตร</v>
      </c>
      <c r="H108" s="1">
        <v>2</v>
      </c>
      <c r="I108" s="19">
        <f t="shared" si="9"/>
        <v>255</v>
      </c>
      <c r="J108" s="26"/>
      <c r="K108" s="20">
        <f t="shared" si="11"/>
        <v>510</v>
      </c>
    </row>
    <row r="109" spans="1:12" s="1" customFormat="1" ht="16.5" customHeight="1" x14ac:dyDescent="0.25">
      <c r="A109" s="14">
        <v>111</v>
      </c>
      <c r="B109" s="1" t="s">
        <v>55</v>
      </c>
      <c r="C109" s="37" t="s">
        <v>9</v>
      </c>
      <c r="D109" s="1" t="s">
        <v>91</v>
      </c>
      <c r="E109" s="1" t="s">
        <v>222</v>
      </c>
      <c r="F109" s="1" t="s">
        <v>223</v>
      </c>
      <c r="G109" s="19" t="str">
        <f t="shared" si="10"/>
        <v>นายวิวัฒน์ นุสุริยา</v>
      </c>
      <c r="H109" s="1">
        <v>1</v>
      </c>
      <c r="I109" s="19">
        <f t="shared" si="9"/>
        <v>255</v>
      </c>
      <c r="J109" s="26"/>
      <c r="K109" s="20">
        <f t="shared" si="11"/>
        <v>255</v>
      </c>
    </row>
    <row r="110" spans="1:12" s="1" customFormat="1" ht="16.5" customHeight="1" x14ac:dyDescent="0.25">
      <c r="A110" s="14">
        <v>112</v>
      </c>
      <c r="B110" s="1" t="s">
        <v>55</v>
      </c>
      <c r="C110" s="37" t="s">
        <v>9</v>
      </c>
      <c r="D110" s="1" t="s">
        <v>91</v>
      </c>
      <c r="E110" s="1" t="s">
        <v>237</v>
      </c>
      <c r="F110" s="1" t="s">
        <v>238</v>
      </c>
      <c r="G110" s="19" t="str">
        <f t="shared" si="10"/>
        <v>นายสวัสดิ์ คะณีวัน</v>
      </c>
      <c r="H110" s="1">
        <v>2</v>
      </c>
      <c r="I110" s="19">
        <f t="shared" si="9"/>
        <v>255</v>
      </c>
      <c r="J110" s="26"/>
      <c r="K110" s="20">
        <f t="shared" si="11"/>
        <v>510</v>
      </c>
    </row>
    <row r="111" spans="1:12" s="1" customFormat="1" ht="16.5" customHeight="1" x14ac:dyDescent="0.25">
      <c r="A111" s="14">
        <v>113</v>
      </c>
      <c r="B111" s="1" t="s">
        <v>55</v>
      </c>
      <c r="C111" s="37" t="s">
        <v>9</v>
      </c>
      <c r="D111" s="1" t="s">
        <v>99</v>
      </c>
      <c r="E111" s="1" t="s">
        <v>422</v>
      </c>
      <c r="F111" s="1" t="s">
        <v>423</v>
      </c>
      <c r="G111" s="19" t="str">
        <f t="shared" si="10"/>
        <v>นางสาวมาติกา กันต์กวี</v>
      </c>
      <c r="H111" s="1">
        <v>1</v>
      </c>
      <c r="I111" s="19">
        <f t="shared" si="9"/>
        <v>255</v>
      </c>
      <c r="J111" s="19"/>
      <c r="K111" s="20">
        <f t="shared" si="11"/>
        <v>255</v>
      </c>
    </row>
    <row r="112" spans="1:12" s="40" customFormat="1" ht="16.5" customHeight="1" x14ac:dyDescent="0.25">
      <c r="A112" s="14">
        <v>114</v>
      </c>
      <c r="B112" s="40" t="s">
        <v>55</v>
      </c>
      <c r="C112" s="41" t="s">
        <v>9</v>
      </c>
      <c r="D112" s="40" t="s">
        <v>92</v>
      </c>
      <c r="E112" s="40" t="s">
        <v>208</v>
      </c>
      <c r="F112" s="40" t="s">
        <v>209</v>
      </c>
      <c r="G112" s="42" t="str">
        <f t="shared" si="10"/>
        <v>นางณัฏฐาฐิตา มรุตัณฑ์</v>
      </c>
      <c r="H112" s="40">
        <v>1</v>
      </c>
      <c r="I112" s="42">
        <f t="shared" si="9"/>
        <v>255</v>
      </c>
      <c r="J112" s="42"/>
      <c r="K112" s="20">
        <f t="shared" si="11"/>
        <v>255</v>
      </c>
    </row>
    <row r="113" spans="1:12" s="40" customFormat="1" ht="16.5" customHeight="1" x14ac:dyDescent="0.25">
      <c r="A113" s="14">
        <v>115</v>
      </c>
      <c r="B113" s="40" t="s">
        <v>55</v>
      </c>
      <c r="C113" s="41" t="s">
        <v>9</v>
      </c>
      <c r="D113" s="40" t="s">
        <v>91</v>
      </c>
      <c r="E113" s="40" t="s">
        <v>442</v>
      </c>
      <c r="F113" s="40" t="s">
        <v>443</v>
      </c>
      <c r="G113" s="42" t="str">
        <f t="shared" si="10"/>
        <v>นายลิขิต ชววิสุทธิกูล</v>
      </c>
      <c r="H113" s="40">
        <v>1</v>
      </c>
      <c r="I113" s="42">
        <f t="shared" si="9"/>
        <v>255</v>
      </c>
      <c r="J113" s="42"/>
      <c r="K113" s="20">
        <f t="shared" si="11"/>
        <v>255</v>
      </c>
    </row>
    <row r="114" spans="1:12" s="137" customFormat="1" ht="16.5" customHeight="1" x14ac:dyDescent="0.25">
      <c r="A114" s="14">
        <v>116</v>
      </c>
      <c r="B114" s="137" t="s">
        <v>55</v>
      </c>
      <c r="C114" s="138" t="s">
        <v>9</v>
      </c>
      <c r="D114" s="137" t="s">
        <v>99</v>
      </c>
      <c r="E114" s="137" t="s">
        <v>452</v>
      </c>
      <c r="F114" s="137" t="s">
        <v>179</v>
      </c>
      <c r="G114" s="42" t="str">
        <f t="shared" si="10"/>
        <v>นางสาวเหรียญทอง สมศักดิ์</v>
      </c>
      <c r="H114" s="137">
        <v>1</v>
      </c>
      <c r="I114" s="42">
        <f t="shared" si="9"/>
        <v>255</v>
      </c>
      <c r="J114" s="133"/>
      <c r="K114" s="20">
        <f t="shared" si="11"/>
        <v>255</v>
      </c>
    </row>
    <row r="115" spans="1:12" s="16" customFormat="1" ht="16.5" customHeight="1" x14ac:dyDescent="0.25">
      <c r="A115" s="14">
        <v>117</v>
      </c>
      <c r="B115" s="16" t="s">
        <v>55</v>
      </c>
      <c r="C115" s="138" t="s">
        <v>9</v>
      </c>
      <c r="D115" s="16" t="s">
        <v>92</v>
      </c>
      <c r="E115" s="16" t="s">
        <v>216</v>
      </c>
      <c r="F115" s="16" t="s">
        <v>217</v>
      </c>
      <c r="G115" s="19" t="str">
        <f t="shared" si="10"/>
        <v>นางปราถนา จีนาใหม่</v>
      </c>
      <c r="H115" s="16">
        <v>1</v>
      </c>
      <c r="I115" s="19">
        <f t="shared" si="9"/>
        <v>255</v>
      </c>
      <c r="J115" s="26"/>
      <c r="K115" s="20">
        <f t="shared" si="11"/>
        <v>255</v>
      </c>
    </row>
    <row r="116" spans="1:12" s="16" customFormat="1" ht="16.5" customHeight="1" x14ac:dyDescent="0.25">
      <c r="A116" s="14">
        <v>117</v>
      </c>
      <c r="B116" s="16" t="s">
        <v>55</v>
      </c>
      <c r="C116" s="138" t="s">
        <v>9</v>
      </c>
      <c r="D116" s="21" t="s">
        <v>468</v>
      </c>
      <c r="E116" s="16" t="s">
        <v>469</v>
      </c>
      <c r="F116" s="16" t="s">
        <v>470</v>
      </c>
      <c r="G116" s="19" t="str">
        <f t="shared" si="10"/>
        <v>นาย อดิศร ดำรงกิจ</v>
      </c>
      <c r="H116" s="16">
        <v>2</v>
      </c>
      <c r="I116" s="19">
        <f t="shared" si="9"/>
        <v>255</v>
      </c>
      <c r="J116" s="26"/>
      <c r="K116" s="20">
        <f t="shared" si="11"/>
        <v>510</v>
      </c>
      <c r="L116" s="16" t="s">
        <v>467</v>
      </c>
    </row>
    <row r="117" spans="1:12" s="137" customFormat="1" ht="16.5" customHeight="1" x14ac:dyDescent="0.25">
      <c r="A117" s="14">
        <v>68</v>
      </c>
      <c r="B117" s="137" t="s">
        <v>55</v>
      </c>
      <c r="C117" s="138" t="s">
        <v>9</v>
      </c>
      <c r="D117" s="152" t="s">
        <v>99</v>
      </c>
      <c r="E117" s="137" t="s">
        <v>460</v>
      </c>
      <c r="F117" s="137" t="s">
        <v>461</v>
      </c>
      <c r="G117" s="19" t="str">
        <f t="shared" si="10"/>
        <v>นางสาวชัญญะพิชญ์ ระดม</v>
      </c>
      <c r="H117" s="16">
        <v>1</v>
      </c>
      <c r="I117" s="19">
        <f>SUM($I$3)</f>
        <v>255</v>
      </c>
      <c r="J117" s="26">
        <v>480</v>
      </c>
      <c r="K117" s="20">
        <f>H117*I117+480</f>
        <v>735</v>
      </c>
      <c r="L117" s="137" t="s">
        <v>462</v>
      </c>
    </row>
    <row r="118" spans="1:12" s="16" customFormat="1" ht="16.5" customHeight="1" x14ac:dyDescent="0.25">
      <c r="A118" s="14">
        <v>118</v>
      </c>
      <c r="B118" s="16" t="s">
        <v>55</v>
      </c>
      <c r="C118" s="15" t="s">
        <v>8</v>
      </c>
      <c r="D118" s="16" t="s">
        <v>92</v>
      </c>
      <c r="E118" s="16" t="s">
        <v>240</v>
      </c>
      <c r="F118" s="16" t="s">
        <v>241</v>
      </c>
      <c r="G118" s="19" t="str">
        <f t="shared" si="10"/>
        <v>นางฐปกร วิลาพรรณ</v>
      </c>
      <c r="H118" s="16">
        <v>5</v>
      </c>
      <c r="I118" s="19">
        <f t="shared" si="9"/>
        <v>255</v>
      </c>
      <c r="J118" s="26"/>
      <c r="K118" s="20">
        <f t="shared" ref="K118:K146" si="12">H118*I118</f>
        <v>1275</v>
      </c>
    </row>
    <row r="119" spans="1:12" s="16" customFormat="1" ht="16.5" customHeight="1" x14ac:dyDescent="0.25">
      <c r="A119" s="14">
        <v>119</v>
      </c>
      <c r="B119" s="16" t="s">
        <v>55</v>
      </c>
      <c r="C119" s="15" t="s">
        <v>8</v>
      </c>
      <c r="D119" s="16" t="s">
        <v>91</v>
      </c>
      <c r="E119" s="16" t="s">
        <v>228</v>
      </c>
      <c r="F119" s="16" t="s">
        <v>229</v>
      </c>
      <c r="G119" s="19" t="str">
        <f t="shared" si="10"/>
        <v>นายพรเทพ สล่าเพชร</v>
      </c>
      <c r="H119" s="16">
        <v>2</v>
      </c>
      <c r="I119" s="19">
        <f t="shared" si="9"/>
        <v>255</v>
      </c>
      <c r="J119" s="26"/>
      <c r="K119" s="20">
        <f t="shared" si="12"/>
        <v>510</v>
      </c>
    </row>
    <row r="120" spans="1:12" s="40" customFormat="1" ht="16.5" customHeight="1" x14ac:dyDescent="0.25">
      <c r="A120" s="14">
        <v>120</v>
      </c>
      <c r="B120" s="40" t="s">
        <v>55</v>
      </c>
      <c r="C120" s="41" t="s">
        <v>9</v>
      </c>
      <c r="D120" s="40" t="s">
        <v>91</v>
      </c>
      <c r="E120" s="40" t="s">
        <v>453</v>
      </c>
      <c r="F120" s="40" t="s">
        <v>454</v>
      </c>
      <c r="G120" s="42" t="str">
        <f t="shared" si="10"/>
        <v>นายแสวง มาละแซม</v>
      </c>
      <c r="H120" s="40">
        <v>1</v>
      </c>
      <c r="I120" s="42">
        <f t="shared" si="9"/>
        <v>255</v>
      </c>
      <c r="J120" s="42"/>
      <c r="K120" s="20">
        <f t="shared" si="12"/>
        <v>255</v>
      </c>
    </row>
    <row r="121" spans="1:12" ht="16.5" customHeight="1" x14ac:dyDescent="0.25">
      <c r="A121" s="14">
        <v>121</v>
      </c>
      <c r="B121" t="s">
        <v>55</v>
      </c>
      <c r="C121" s="8" t="s">
        <v>6</v>
      </c>
      <c r="D121" t="s">
        <v>92</v>
      </c>
      <c r="E121" t="s">
        <v>311</v>
      </c>
      <c r="F121" t="s">
        <v>312</v>
      </c>
      <c r="G121" s="19" t="str">
        <f t="shared" si="10"/>
        <v>นางจันทร์เพ็ญ มะนูญ</v>
      </c>
      <c r="H121">
        <v>1</v>
      </c>
      <c r="I121" s="19">
        <f t="shared" si="9"/>
        <v>255</v>
      </c>
      <c r="J121" s="26"/>
      <c r="K121" s="20">
        <f t="shared" si="12"/>
        <v>255</v>
      </c>
    </row>
    <row r="122" spans="1:12" ht="16.5" customHeight="1" x14ac:dyDescent="0.25">
      <c r="A122" s="14">
        <v>122</v>
      </c>
      <c r="B122" t="s">
        <v>55</v>
      </c>
      <c r="C122" s="8" t="s">
        <v>6</v>
      </c>
      <c r="D122" t="s">
        <v>92</v>
      </c>
      <c r="E122" t="s">
        <v>313</v>
      </c>
      <c r="F122" t="s">
        <v>314</v>
      </c>
      <c r="G122" s="19" t="str">
        <f t="shared" si="10"/>
        <v>นางจันทร์สม ทิศานุรักษ์</v>
      </c>
      <c r="H122">
        <v>1</v>
      </c>
      <c r="I122" s="19">
        <f t="shared" si="9"/>
        <v>255</v>
      </c>
      <c r="J122" s="26"/>
      <c r="K122" s="20">
        <f t="shared" si="12"/>
        <v>255</v>
      </c>
    </row>
    <row r="123" spans="1:12" ht="16.5" customHeight="1" x14ac:dyDescent="0.25">
      <c r="A123" s="14">
        <v>123</v>
      </c>
      <c r="B123" t="s">
        <v>55</v>
      </c>
      <c r="C123" s="8" t="s">
        <v>6</v>
      </c>
      <c r="D123" t="s">
        <v>91</v>
      </c>
      <c r="E123" t="s">
        <v>202</v>
      </c>
      <c r="F123" t="s">
        <v>312</v>
      </c>
      <c r="G123" s="19" t="str">
        <f t="shared" si="10"/>
        <v>นายณรงค์ มะนูญ</v>
      </c>
      <c r="H123">
        <v>1</v>
      </c>
      <c r="I123" s="19">
        <f t="shared" si="9"/>
        <v>255</v>
      </c>
      <c r="J123" s="26"/>
      <c r="K123" s="20">
        <f t="shared" si="12"/>
        <v>255</v>
      </c>
    </row>
    <row r="124" spans="1:12" ht="16.5" customHeight="1" x14ac:dyDescent="0.25">
      <c r="A124" s="14">
        <v>124</v>
      </c>
      <c r="B124" t="s">
        <v>55</v>
      </c>
      <c r="C124" s="8" t="s">
        <v>6</v>
      </c>
      <c r="D124" t="s">
        <v>92</v>
      </c>
      <c r="E124" t="s">
        <v>315</v>
      </c>
      <c r="F124" t="s">
        <v>316</v>
      </c>
      <c r="G124" s="19" t="str">
        <f t="shared" si="10"/>
        <v>นางนงนุช จาแก้ว</v>
      </c>
      <c r="H124">
        <v>1</v>
      </c>
      <c r="I124" s="19">
        <f t="shared" si="9"/>
        <v>255</v>
      </c>
      <c r="J124" s="26"/>
      <c r="K124" s="20">
        <f t="shared" si="12"/>
        <v>255</v>
      </c>
    </row>
    <row r="125" spans="1:12" ht="16.5" customHeight="1" x14ac:dyDescent="0.25">
      <c r="A125" s="14">
        <v>125</v>
      </c>
      <c r="B125" t="s">
        <v>55</v>
      </c>
      <c r="C125" s="8" t="s">
        <v>6</v>
      </c>
      <c r="D125" t="s">
        <v>91</v>
      </c>
      <c r="E125" t="s">
        <v>317</v>
      </c>
      <c r="F125" t="s">
        <v>314</v>
      </c>
      <c r="G125" s="19" t="str">
        <f t="shared" si="10"/>
        <v>นายบุญเริง ทิศานุรักษ์</v>
      </c>
      <c r="H125">
        <v>1</v>
      </c>
      <c r="I125" s="19">
        <f t="shared" si="9"/>
        <v>255</v>
      </c>
      <c r="J125" s="26"/>
      <c r="K125" s="20">
        <f t="shared" si="12"/>
        <v>255</v>
      </c>
    </row>
    <row r="126" spans="1:12" ht="16.5" customHeight="1" x14ac:dyDescent="0.25">
      <c r="A126" s="14">
        <v>126</v>
      </c>
      <c r="B126" t="s">
        <v>55</v>
      </c>
      <c r="C126" s="8" t="s">
        <v>6</v>
      </c>
      <c r="D126" t="s">
        <v>91</v>
      </c>
      <c r="E126" t="s">
        <v>318</v>
      </c>
      <c r="F126" t="s">
        <v>319</v>
      </c>
      <c r="G126" s="19" t="str">
        <f t="shared" si="10"/>
        <v>นายประมวล พลอยกมลชุณห์</v>
      </c>
      <c r="H126">
        <v>1</v>
      </c>
      <c r="I126" s="19">
        <f t="shared" si="9"/>
        <v>255</v>
      </c>
      <c r="J126" s="26"/>
      <c r="K126" s="20">
        <f t="shared" si="12"/>
        <v>255</v>
      </c>
    </row>
    <row r="127" spans="1:12" ht="16.5" customHeight="1" x14ac:dyDescent="0.25">
      <c r="A127" s="14">
        <v>127</v>
      </c>
      <c r="B127" t="s">
        <v>55</v>
      </c>
      <c r="C127" s="8" t="s">
        <v>6</v>
      </c>
      <c r="D127" t="s">
        <v>91</v>
      </c>
      <c r="E127" t="s">
        <v>320</v>
      </c>
      <c r="F127" t="s">
        <v>321</v>
      </c>
      <c r="G127" s="19" t="str">
        <f t="shared" si="10"/>
        <v>นายปรานต์นวัช ขันแก้ว</v>
      </c>
      <c r="H127">
        <v>1</v>
      </c>
      <c r="I127" s="19">
        <f t="shared" si="9"/>
        <v>255</v>
      </c>
      <c r="J127" s="26"/>
      <c r="K127" s="20">
        <f t="shared" si="12"/>
        <v>255</v>
      </c>
    </row>
    <row r="128" spans="1:12" ht="16.5" customHeight="1" x14ac:dyDescent="0.25">
      <c r="A128" s="14">
        <v>128</v>
      </c>
      <c r="B128" t="s">
        <v>55</v>
      </c>
      <c r="C128" s="8" t="s">
        <v>6</v>
      </c>
      <c r="D128" t="s">
        <v>92</v>
      </c>
      <c r="E128" t="s">
        <v>322</v>
      </c>
      <c r="F128" t="s">
        <v>321</v>
      </c>
      <c r="G128" s="19" t="str">
        <f t="shared" si="10"/>
        <v>นางภรณ์ศิณี ขันแก้ว</v>
      </c>
      <c r="H128">
        <v>1</v>
      </c>
      <c r="I128" s="19">
        <f t="shared" si="9"/>
        <v>255</v>
      </c>
      <c r="J128" s="26"/>
      <c r="K128" s="20">
        <f t="shared" si="12"/>
        <v>255</v>
      </c>
    </row>
    <row r="129" spans="1:13" ht="16.5" customHeight="1" x14ac:dyDescent="0.25">
      <c r="A129" s="14">
        <v>129</v>
      </c>
      <c r="B129" t="s">
        <v>55</v>
      </c>
      <c r="C129" s="8" t="s">
        <v>6</v>
      </c>
      <c r="D129" t="s">
        <v>92</v>
      </c>
      <c r="E129" t="s">
        <v>323</v>
      </c>
      <c r="F129" t="s">
        <v>324</v>
      </c>
      <c r="G129" s="19" t="str">
        <f t="shared" si="10"/>
        <v>นางศิริพร วงศ์รุจิไพโรจน์</v>
      </c>
      <c r="H129">
        <v>1</v>
      </c>
      <c r="I129" s="19">
        <f t="shared" si="9"/>
        <v>255</v>
      </c>
      <c r="J129" s="26"/>
      <c r="K129" s="20">
        <f t="shared" si="12"/>
        <v>255</v>
      </c>
    </row>
    <row r="130" spans="1:13" ht="16.5" customHeight="1" x14ac:dyDescent="0.25">
      <c r="A130" s="14">
        <v>130</v>
      </c>
      <c r="B130" t="s">
        <v>55</v>
      </c>
      <c r="C130" s="8" t="s">
        <v>6</v>
      </c>
      <c r="D130" t="s">
        <v>91</v>
      </c>
      <c r="E130" t="s">
        <v>325</v>
      </c>
      <c r="F130" t="s">
        <v>324</v>
      </c>
      <c r="G130" s="19" t="str">
        <f t="shared" si="10"/>
        <v>นายสุจิตต์ วงศ์รุจิไพโรจน์</v>
      </c>
      <c r="H130">
        <v>1</v>
      </c>
      <c r="I130" s="19">
        <f t="shared" si="9"/>
        <v>255</v>
      </c>
      <c r="J130" s="26"/>
      <c r="K130" s="20">
        <f t="shared" si="12"/>
        <v>255</v>
      </c>
    </row>
    <row r="131" spans="1:13" ht="16.5" customHeight="1" x14ac:dyDescent="0.25">
      <c r="A131" s="14">
        <v>131</v>
      </c>
      <c r="B131" t="s">
        <v>55</v>
      </c>
      <c r="C131" s="8" t="s">
        <v>6</v>
      </c>
      <c r="D131" t="s">
        <v>91</v>
      </c>
      <c r="E131" t="s">
        <v>232</v>
      </c>
      <c r="F131" t="s">
        <v>326</v>
      </c>
      <c r="G131" s="19" t="str">
        <f t="shared" si="10"/>
        <v>นายมานิตย์ ธิบุญเรือง</v>
      </c>
      <c r="H131">
        <v>2</v>
      </c>
      <c r="I131" s="19">
        <f t="shared" si="9"/>
        <v>255</v>
      </c>
      <c r="J131" s="26"/>
      <c r="K131" s="20">
        <f t="shared" si="12"/>
        <v>510</v>
      </c>
    </row>
    <row r="132" spans="1:13" s="16" customFormat="1" ht="16.5" customHeight="1" x14ac:dyDescent="0.25">
      <c r="A132" s="14">
        <v>133</v>
      </c>
      <c r="B132" s="16" t="s">
        <v>55</v>
      </c>
      <c r="C132" s="15" t="s">
        <v>40</v>
      </c>
      <c r="D132" s="16" t="s">
        <v>92</v>
      </c>
      <c r="E132" s="16" t="s">
        <v>327</v>
      </c>
      <c r="F132" s="16" t="s">
        <v>328</v>
      </c>
      <c r="G132" s="19" t="str">
        <f t="shared" ref="G132:G163" si="13">D132&amp;E132&amp;" "&amp;F132</f>
        <v>นางณัฐธิดา บัวหนา</v>
      </c>
      <c r="H132" s="16">
        <v>1</v>
      </c>
      <c r="I132" s="19">
        <f t="shared" ref="I132:I146" si="14">SUM($I$3)</f>
        <v>255</v>
      </c>
      <c r="J132" s="26"/>
      <c r="K132" s="20">
        <f t="shared" si="12"/>
        <v>255</v>
      </c>
      <c r="L132"/>
      <c r="M132"/>
    </row>
    <row r="133" spans="1:13" s="16" customFormat="1" ht="16.5" customHeight="1" x14ac:dyDescent="0.25">
      <c r="A133" s="14">
        <v>134</v>
      </c>
      <c r="B133" s="16" t="s">
        <v>55</v>
      </c>
      <c r="C133" s="15" t="s">
        <v>40</v>
      </c>
      <c r="D133" s="16" t="s">
        <v>91</v>
      </c>
      <c r="E133" s="16" t="s">
        <v>329</v>
      </c>
      <c r="F133" s="16" t="s">
        <v>330</v>
      </c>
      <c r="G133" s="19" t="str">
        <f t="shared" si="13"/>
        <v>นายนิรันดร พัฒนกุล</v>
      </c>
      <c r="H133" s="16">
        <v>1</v>
      </c>
      <c r="I133" s="19">
        <f t="shared" si="14"/>
        <v>255</v>
      </c>
      <c r="J133" s="26"/>
      <c r="K133" s="20">
        <f t="shared" si="12"/>
        <v>255</v>
      </c>
      <c r="L133"/>
      <c r="M133"/>
    </row>
    <row r="134" spans="1:13" s="16" customFormat="1" ht="16.5" customHeight="1" x14ac:dyDescent="0.25">
      <c r="A134" s="14">
        <v>136</v>
      </c>
      <c r="B134" s="16" t="s">
        <v>55</v>
      </c>
      <c r="C134" s="15" t="s">
        <v>40</v>
      </c>
      <c r="D134" s="16" t="s">
        <v>91</v>
      </c>
      <c r="E134" s="16" t="s">
        <v>331</v>
      </c>
      <c r="F134" s="16" t="s">
        <v>328</v>
      </c>
      <c r="G134" s="19" t="str">
        <f t="shared" si="13"/>
        <v>นายภักดี บัวหนา</v>
      </c>
      <c r="H134" s="16">
        <v>1</v>
      </c>
      <c r="I134" s="19">
        <f t="shared" si="14"/>
        <v>255</v>
      </c>
      <c r="J134" s="26"/>
      <c r="K134" s="20">
        <f t="shared" si="12"/>
        <v>255</v>
      </c>
      <c r="L134"/>
      <c r="M134"/>
    </row>
    <row r="135" spans="1:13" s="16" customFormat="1" ht="16.5" customHeight="1" x14ac:dyDescent="0.25">
      <c r="A135" s="14">
        <v>137</v>
      </c>
      <c r="B135" s="16" t="s">
        <v>55</v>
      </c>
      <c r="C135" s="15" t="s">
        <v>40</v>
      </c>
      <c r="D135" s="16" t="s">
        <v>92</v>
      </c>
      <c r="E135" s="16" t="s">
        <v>332</v>
      </c>
      <c r="F135" s="16" t="s">
        <v>333</v>
      </c>
      <c r="G135" s="19" t="str">
        <f t="shared" si="13"/>
        <v>นางยุพิน สุกันธา</v>
      </c>
      <c r="H135" s="16">
        <v>1</v>
      </c>
      <c r="I135" s="19">
        <f t="shared" si="14"/>
        <v>255</v>
      </c>
      <c r="J135" s="26"/>
      <c r="K135" s="20">
        <f t="shared" si="12"/>
        <v>255</v>
      </c>
      <c r="L135"/>
      <c r="M135"/>
    </row>
    <row r="136" spans="1:13" s="16" customFormat="1" ht="16.5" customHeight="1" x14ac:dyDescent="0.25">
      <c r="A136" s="14">
        <v>138</v>
      </c>
      <c r="B136" s="16" t="s">
        <v>55</v>
      </c>
      <c r="C136" s="15" t="s">
        <v>40</v>
      </c>
      <c r="D136" s="16" t="s">
        <v>92</v>
      </c>
      <c r="E136" s="16" t="s">
        <v>282</v>
      </c>
      <c r="F136" s="16" t="s">
        <v>334</v>
      </c>
      <c r="G136" s="19" t="str">
        <f t="shared" si="13"/>
        <v>นางวิภา กอนแสง</v>
      </c>
      <c r="H136" s="16">
        <v>1</v>
      </c>
      <c r="I136" s="19">
        <f t="shared" si="14"/>
        <v>255</v>
      </c>
      <c r="J136" s="26"/>
      <c r="K136" s="20">
        <f t="shared" si="12"/>
        <v>255</v>
      </c>
      <c r="L136"/>
      <c r="M136"/>
    </row>
    <row r="137" spans="1:13" s="16" customFormat="1" ht="16.5" customHeight="1" x14ac:dyDescent="0.25">
      <c r="A137" s="14">
        <v>139</v>
      </c>
      <c r="B137" s="16" t="s">
        <v>55</v>
      </c>
      <c r="C137" s="15" t="s">
        <v>40</v>
      </c>
      <c r="D137" s="16" t="s">
        <v>91</v>
      </c>
      <c r="E137" s="16" t="s">
        <v>335</v>
      </c>
      <c r="F137" s="16" t="s">
        <v>334</v>
      </c>
      <c r="G137" s="19" t="str">
        <f t="shared" si="13"/>
        <v>นายสถิตย์ กอนแสง</v>
      </c>
      <c r="H137" s="16">
        <v>1</v>
      </c>
      <c r="I137" s="19">
        <f t="shared" si="14"/>
        <v>255</v>
      </c>
      <c r="J137" s="26"/>
      <c r="K137" s="20">
        <f t="shared" si="12"/>
        <v>255</v>
      </c>
      <c r="L137"/>
      <c r="M137"/>
    </row>
    <row r="138" spans="1:13" s="16" customFormat="1" ht="16.5" customHeight="1" x14ac:dyDescent="0.25">
      <c r="A138" s="14">
        <v>140</v>
      </c>
      <c r="B138" s="16" t="s">
        <v>55</v>
      </c>
      <c r="C138" s="15" t="s">
        <v>40</v>
      </c>
      <c r="D138" s="16" t="s">
        <v>92</v>
      </c>
      <c r="E138" s="16" t="s">
        <v>336</v>
      </c>
      <c r="F138" s="16" t="s">
        <v>337</v>
      </c>
      <c r="G138" s="19" t="str">
        <f t="shared" si="13"/>
        <v>นางบุพพัณห์ เมฆพยัพ</v>
      </c>
      <c r="H138" s="16">
        <v>2</v>
      </c>
      <c r="I138" s="19">
        <f t="shared" si="14"/>
        <v>255</v>
      </c>
      <c r="J138" s="26"/>
      <c r="K138" s="20">
        <f t="shared" si="12"/>
        <v>510</v>
      </c>
      <c r="L138"/>
      <c r="M138"/>
    </row>
    <row r="139" spans="1:13" s="16" customFormat="1" ht="16.5" customHeight="1" x14ac:dyDescent="0.25">
      <c r="A139" s="14">
        <v>141</v>
      </c>
      <c r="B139" s="16" t="s">
        <v>55</v>
      </c>
      <c r="C139" s="15" t="s">
        <v>40</v>
      </c>
      <c r="D139" s="16" t="s">
        <v>92</v>
      </c>
      <c r="E139" s="16" t="s">
        <v>332</v>
      </c>
      <c r="F139" s="16" t="s">
        <v>338</v>
      </c>
      <c r="G139" s="19" t="str">
        <f t="shared" si="13"/>
        <v>นางยุพิน คำปัน</v>
      </c>
      <c r="H139" s="16">
        <v>1</v>
      </c>
      <c r="I139" s="19">
        <f t="shared" si="14"/>
        <v>255</v>
      </c>
      <c r="J139" s="26"/>
      <c r="K139" s="20">
        <f t="shared" si="12"/>
        <v>255</v>
      </c>
      <c r="L139"/>
      <c r="M139"/>
    </row>
    <row r="140" spans="1:13" ht="16.5" customHeight="1" x14ac:dyDescent="0.25">
      <c r="A140" s="14">
        <v>142</v>
      </c>
      <c r="B140" t="s">
        <v>55</v>
      </c>
      <c r="C140" s="8" t="s">
        <v>62</v>
      </c>
      <c r="D140" t="s">
        <v>91</v>
      </c>
      <c r="E140" t="s">
        <v>340</v>
      </c>
      <c r="F140" t="s">
        <v>341</v>
      </c>
      <c r="G140" s="19" t="str">
        <f t="shared" si="13"/>
        <v>นายชัยเสน แจ่มแจ้ง</v>
      </c>
      <c r="H140">
        <v>2</v>
      </c>
      <c r="I140" s="19">
        <f t="shared" si="14"/>
        <v>255</v>
      </c>
      <c r="J140" s="26"/>
      <c r="K140" s="20">
        <f t="shared" si="12"/>
        <v>510</v>
      </c>
    </row>
    <row r="141" spans="1:13" ht="16.5" customHeight="1" x14ac:dyDescent="0.25">
      <c r="A141" s="14">
        <v>143</v>
      </c>
      <c r="B141" t="s">
        <v>55</v>
      </c>
      <c r="C141" s="8" t="s">
        <v>62</v>
      </c>
      <c r="D141" t="s">
        <v>99</v>
      </c>
      <c r="E141" t="s">
        <v>342</v>
      </c>
      <c r="F141" t="s">
        <v>343</v>
      </c>
      <c r="G141" s="19" t="str">
        <f t="shared" si="13"/>
        <v>นางสาววาสนา ปิยะฤดีวรรณ</v>
      </c>
      <c r="H141">
        <v>2</v>
      </c>
      <c r="I141" s="19">
        <f t="shared" si="14"/>
        <v>255</v>
      </c>
      <c r="J141" s="26"/>
      <c r="K141" s="20">
        <f t="shared" si="12"/>
        <v>510</v>
      </c>
    </row>
    <row r="142" spans="1:13" ht="16.5" customHeight="1" x14ac:dyDescent="0.25">
      <c r="A142" s="14">
        <v>144</v>
      </c>
      <c r="B142" t="s">
        <v>55</v>
      </c>
      <c r="C142" s="8" t="s">
        <v>62</v>
      </c>
      <c r="D142" t="s">
        <v>92</v>
      </c>
      <c r="E142" t="s">
        <v>323</v>
      </c>
      <c r="F142" t="s">
        <v>344</v>
      </c>
      <c r="G142" s="19" t="str">
        <f t="shared" si="13"/>
        <v>นางศิริพร วันวา</v>
      </c>
      <c r="H142">
        <v>5</v>
      </c>
      <c r="I142" s="19">
        <f t="shared" si="14"/>
        <v>255</v>
      </c>
      <c r="J142" s="26"/>
      <c r="K142" s="20">
        <f t="shared" si="12"/>
        <v>1275</v>
      </c>
    </row>
    <row r="143" spans="1:13" ht="16.5" customHeight="1" x14ac:dyDescent="0.25">
      <c r="A143" s="14">
        <v>145</v>
      </c>
      <c r="B143" t="s">
        <v>55</v>
      </c>
      <c r="C143" s="8" t="s">
        <v>66</v>
      </c>
      <c r="D143" t="s">
        <v>91</v>
      </c>
      <c r="E143" t="s">
        <v>345</v>
      </c>
      <c r="F143" t="s">
        <v>346</v>
      </c>
      <c r="G143" s="19" t="str">
        <f t="shared" si="13"/>
        <v>นายจีรนันท์ ยาวิสิทธิ์</v>
      </c>
      <c r="H143">
        <v>1</v>
      </c>
      <c r="I143" s="19">
        <f t="shared" si="14"/>
        <v>255</v>
      </c>
      <c r="J143" s="26"/>
      <c r="K143" s="20">
        <f t="shared" si="12"/>
        <v>255</v>
      </c>
    </row>
    <row r="144" spans="1:13" ht="16.5" customHeight="1" x14ac:dyDescent="0.25">
      <c r="A144" s="14">
        <v>146</v>
      </c>
      <c r="B144" t="s">
        <v>55</v>
      </c>
      <c r="C144" s="8" t="s">
        <v>66</v>
      </c>
      <c r="D144" t="s">
        <v>92</v>
      </c>
      <c r="E144" t="s">
        <v>347</v>
      </c>
      <c r="F144" t="s">
        <v>348</v>
      </c>
      <c r="G144" s="19" t="str">
        <f t="shared" si="13"/>
        <v>นางสาวิตรี แอ่นปัญญา</v>
      </c>
      <c r="H144">
        <v>2</v>
      </c>
      <c r="I144" s="19">
        <f t="shared" si="14"/>
        <v>255</v>
      </c>
      <c r="J144" s="26"/>
      <c r="K144" s="20">
        <f t="shared" si="12"/>
        <v>510</v>
      </c>
    </row>
    <row r="145" spans="1:11" ht="16.5" customHeight="1" x14ac:dyDescent="0.25">
      <c r="A145" s="14">
        <v>148</v>
      </c>
      <c r="B145" t="s">
        <v>55</v>
      </c>
      <c r="C145" s="8" t="s">
        <v>66</v>
      </c>
      <c r="D145" t="s">
        <v>99</v>
      </c>
      <c r="E145" t="s">
        <v>349</v>
      </c>
      <c r="F145" t="s">
        <v>350</v>
      </c>
      <c r="G145" s="19" t="str">
        <f t="shared" si="13"/>
        <v>นางสาวพัฒนาพร พวงสายใจ</v>
      </c>
      <c r="H145">
        <v>3</v>
      </c>
      <c r="I145" s="19">
        <f t="shared" si="14"/>
        <v>255</v>
      </c>
      <c r="J145" s="26"/>
      <c r="K145" s="20">
        <f t="shared" si="12"/>
        <v>765</v>
      </c>
    </row>
    <row r="146" spans="1:11" s="16" customFormat="1" ht="16.5" customHeight="1" x14ac:dyDescent="0.25">
      <c r="A146" s="14">
        <v>150</v>
      </c>
      <c r="B146" s="16" t="s">
        <v>55</v>
      </c>
      <c r="C146" s="15" t="s">
        <v>66</v>
      </c>
      <c r="D146" s="16" t="s">
        <v>91</v>
      </c>
      <c r="E146" s="16" t="s">
        <v>471</v>
      </c>
      <c r="F146" s="16" t="s">
        <v>348</v>
      </c>
      <c r="G146" s="19" t="str">
        <f t="shared" si="13"/>
        <v>นายธีระเดช แอ่นปัญญา</v>
      </c>
      <c r="H146" s="16">
        <v>1</v>
      </c>
      <c r="I146" s="19">
        <f t="shared" si="14"/>
        <v>255</v>
      </c>
      <c r="J146" s="26"/>
      <c r="K146" s="20">
        <f t="shared" si="12"/>
        <v>255</v>
      </c>
    </row>
    <row r="152" spans="1:11" ht="16.5" customHeight="1" x14ac:dyDescent="0.25">
      <c r="A152" s="14"/>
    </row>
    <row r="153" spans="1:11" ht="20.100000000000001" customHeight="1" x14ac:dyDescent="0.25">
      <c r="H153" s="22">
        <f>SUM(H4:H152)</f>
        <v>179</v>
      </c>
      <c r="I153" s="22"/>
      <c r="J153" s="139">
        <f>SUM(J4:J152)</f>
        <v>480</v>
      </c>
      <c r="K153" s="23">
        <f>SUM(K4:K152)</f>
        <v>46125</v>
      </c>
    </row>
    <row r="154" spans="1:11" ht="20.100000000000001" customHeight="1" x14ac:dyDescent="0.25">
      <c r="H154" s="24" t="s">
        <v>83</v>
      </c>
      <c r="I154" s="24"/>
      <c r="J154" s="35"/>
      <c r="K154" s="24" t="s">
        <v>84</v>
      </c>
    </row>
    <row r="156" spans="1:11" ht="16.5" customHeight="1" x14ac:dyDescent="0.25">
      <c r="K156" s="6"/>
    </row>
  </sheetData>
  <phoneticPr fontId="3" type="noConversion"/>
  <printOptions gridLines="1"/>
  <pageMargins left="0.19685039370078741" right="0.19685039370078741" top="0.52" bottom="0.32" header="0.51181102362204722" footer="0.3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101F-7E9A-40A7-888E-52B0B3405728}">
  <dimension ref="A1:J26"/>
  <sheetViews>
    <sheetView zoomScaleNormal="100"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0" ht="15.75" customHeight="1" x14ac:dyDescent="0.25">
      <c r="G3" s="17"/>
      <c r="H3" s="17"/>
      <c r="I3" s="17">
        <v>255</v>
      </c>
      <c r="J3" s="17"/>
    </row>
    <row r="4" spans="1:10" ht="16.5" customHeight="1" x14ac:dyDescent="0.25">
      <c r="A4" s="14">
        <v>1</v>
      </c>
      <c r="B4" t="s">
        <v>46</v>
      </c>
      <c r="C4" s="8" t="s">
        <v>429</v>
      </c>
      <c r="D4" t="s">
        <v>92</v>
      </c>
      <c r="E4" t="s">
        <v>351</v>
      </c>
      <c r="F4" t="s">
        <v>352</v>
      </c>
      <c r="G4" s="19" t="str">
        <f t="shared" ref="G4:G20" si="0">D4&amp;E4&amp;" "&amp;F4</f>
        <v>นางจิราพรรณ โศภนะศุกร์</v>
      </c>
      <c r="H4">
        <v>1</v>
      </c>
      <c r="I4" s="19">
        <f t="shared" ref="I4:I20" si="1">SUM($I$3)</f>
        <v>255</v>
      </c>
      <c r="J4" s="20">
        <f t="shared" ref="J4:J20" si="2">H4*I4</f>
        <v>255</v>
      </c>
    </row>
    <row r="5" spans="1:10" ht="16.5" customHeight="1" x14ac:dyDescent="0.25">
      <c r="A5" s="14">
        <v>2</v>
      </c>
      <c r="B5" t="s">
        <v>46</v>
      </c>
      <c r="C5" s="8" t="s">
        <v>429</v>
      </c>
      <c r="D5" t="s">
        <v>92</v>
      </c>
      <c r="E5" t="s">
        <v>353</v>
      </c>
      <c r="F5" t="s">
        <v>354</v>
      </c>
      <c r="G5" s="19" t="str">
        <f t="shared" si="0"/>
        <v>นางชนันท์วิไล ธงเชื้อ</v>
      </c>
      <c r="H5">
        <v>1</v>
      </c>
      <c r="I5" s="19">
        <f t="shared" si="1"/>
        <v>255</v>
      </c>
      <c r="J5" s="20">
        <f t="shared" si="2"/>
        <v>255</v>
      </c>
    </row>
    <row r="6" spans="1:10" ht="16.5" customHeight="1" x14ac:dyDescent="0.25">
      <c r="A6" s="14">
        <v>3</v>
      </c>
      <c r="B6" t="s">
        <v>46</v>
      </c>
      <c r="C6" s="8" t="s">
        <v>429</v>
      </c>
      <c r="D6" t="s">
        <v>91</v>
      </c>
      <c r="E6" t="s">
        <v>355</v>
      </c>
      <c r="F6" t="s">
        <v>356</v>
      </c>
      <c r="G6" s="19" t="str">
        <f t="shared" si="0"/>
        <v>นายชูชีพ มูลสถาน</v>
      </c>
      <c r="H6">
        <v>1</v>
      </c>
      <c r="I6" s="19">
        <f t="shared" si="1"/>
        <v>255</v>
      </c>
      <c r="J6" s="20">
        <f t="shared" si="2"/>
        <v>255</v>
      </c>
    </row>
    <row r="7" spans="1:10" ht="16.5" customHeight="1" x14ac:dyDescent="0.25">
      <c r="A7" s="14">
        <v>4</v>
      </c>
      <c r="B7" t="s">
        <v>46</v>
      </c>
      <c r="C7" s="8" t="s">
        <v>429</v>
      </c>
      <c r="D7" t="s">
        <v>91</v>
      </c>
      <c r="E7" t="s">
        <v>357</v>
      </c>
      <c r="F7" t="s">
        <v>358</v>
      </c>
      <c r="G7" s="19" t="str">
        <f t="shared" si="0"/>
        <v>นายนคร เตชาวงศ์</v>
      </c>
      <c r="H7">
        <v>1</v>
      </c>
      <c r="I7" s="19">
        <f t="shared" si="1"/>
        <v>255</v>
      </c>
      <c r="J7" s="20">
        <f t="shared" si="2"/>
        <v>255</v>
      </c>
    </row>
    <row r="8" spans="1:10" ht="16.5" customHeight="1" x14ac:dyDescent="0.25">
      <c r="A8" s="14">
        <v>5</v>
      </c>
      <c r="B8" t="s">
        <v>46</v>
      </c>
      <c r="C8" s="8" t="s">
        <v>429</v>
      </c>
      <c r="D8" t="s">
        <v>92</v>
      </c>
      <c r="E8" t="s">
        <v>315</v>
      </c>
      <c r="F8" t="s">
        <v>359</v>
      </c>
      <c r="G8" s="19" t="str">
        <f t="shared" si="0"/>
        <v>นางนงนุช ไกรงาม</v>
      </c>
      <c r="H8">
        <v>1</v>
      </c>
      <c r="I8" s="19">
        <f t="shared" si="1"/>
        <v>255</v>
      </c>
      <c r="J8" s="20">
        <f t="shared" si="2"/>
        <v>255</v>
      </c>
    </row>
    <row r="9" spans="1:10" ht="16.5" customHeight="1" x14ac:dyDescent="0.25">
      <c r="A9" s="14">
        <v>6</v>
      </c>
      <c r="B9" t="s">
        <v>46</v>
      </c>
      <c r="C9" s="8" t="s">
        <v>429</v>
      </c>
      <c r="D9" t="s">
        <v>99</v>
      </c>
      <c r="E9" t="s">
        <v>360</v>
      </c>
      <c r="F9" t="s">
        <v>361</v>
      </c>
      <c r="G9" s="19" t="str">
        <f t="shared" si="0"/>
        <v>นางสาวนันธิกานต์ ไชยชาววงค์</v>
      </c>
      <c r="H9">
        <v>1</v>
      </c>
      <c r="I9" s="19">
        <f t="shared" si="1"/>
        <v>255</v>
      </c>
      <c r="J9" s="20">
        <f t="shared" si="2"/>
        <v>255</v>
      </c>
    </row>
    <row r="10" spans="1:10" ht="16.5" customHeight="1" x14ac:dyDescent="0.25">
      <c r="A10" s="14">
        <v>7</v>
      </c>
      <c r="B10" t="s">
        <v>46</v>
      </c>
      <c r="C10" s="8" t="s">
        <v>429</v>
      </c>
      <c r="D10" t="s">
        <v>91</v>
      </c>
      <c r="E10" t="s">
        <v>163</v>
      </c>
      <c r="F10" t="s">
        <v>362</v>
      </c>
      <c r="G10" s="19" t="str">
        <f t="shared" si="0"/>
        <v>นายประเสริฐ สุภา</v>
      </c>
      <c r="H10">
        <v>1</v>
      </c>
      <c r="I10" s="19">
        <f t="shared" si="1"/>
        <v>255</v>
      </c>
      <c r="J10" s="20">
        <f t="shared" si="2"/>
        <v>255</v>
      </c>
    </row>
    <row r="11" spans="1:10" ht="16.5" customHeight="1" x14ac:dyDescent="0.25">
      <c r="A11" s="14">
        <v>8</v>
      </c>
      <c r="B11" t="s">
        <v>46</v>
      </c>
      <c r="C11" s="8" t="s">
        <v>429</v>
      </c>
      <c r="D11" t="s">
        <v>92</v>
      </c>
      <c r="E11" t="s">
        <v>363</v>
      </c>
      <c r="F11" t="s">
        <v>364</v>
      </c>
      <c r="G11" s="19" t="str">
        <f t="shared" si="0"/>
        <v>นางพรทิพย์ วงค์ชรัตน์</v>
      </c>
      <c r="H11">
        <v>1</v>
      </c>
      <c r="I11" s="19">
        <f t="shared" si="1"/>
        <v>255</v>
      </c>
      <c r="J11" s="20">
        <f t="shared" si="2"/>
        <v>255</v>
      </c>
    </row>
    <row r="12" spans="1:10" ht="16.5" customHeight="1" x14ac:dyDescent="0.25">
      <c r="A12" s="14">
        <v>9</v>
      </c>
      <c r="B12" t="s">
        <v>46</v>
      </c>
      <c r="C12" s="8" t="s">
        <v>429</v>
      </c>
      <c r="D12" t="s">
        <v>91</v>
      </c>
      <c r="E12" t="s">
        <v>365</v>
      </c>
      <c r="F12" t="s">
        <v>366</v>
      </c>
      <c r="G12" s="19" t="str">
        <f t="shared" si="0"/>
        <v>นายพันทิพย์ ชมภูเทศ</v>
      </c>
      <c r="H12">
        <v>1</v>
      </c>
      <c r="I12" s="19">
        <f t="shared" si="1"/>
        <v>255</v>
      </c>
      <c r="J12" s="20">
        <f t="shared" si="2"/>
        <v>255</v>
      </c>
    </row>
    <row r="13" spans="1:10" ht="16.5" customHeight="1" x14ac:dyDescent="0.25">
      <c r="A13" s="14">
        <v>10</v>
      </c>
      <c r="B13" t="s">
        <v>46</v>
      </c>
      <c r="C13" s="8" t="s">
        <v>429</v>
      </c>
      <c r="D13" t="s">
        <v>92</v>
      </c>
      <c r="E13" t="s">
        <v>367</v>
      </c>
      <c r="F13" t="s">
        <v>368</v>
      </c>
      <c r="G13" s="19" t="str">
        <f t="shared" si="0"/>
        <v>นางเพ็ญศรี มีชัย</v>
      </c>
      <c r="H13">
        <v>1</v>
      </c>
      <c r="I13" s="19">
        <f t="shared" si="1"/>
        <v>255</v>
      </c>
      <c r="J13" s="20">
        <f t="shared" si="2"/>
        <v>255</v>
      </c>
    </row>
    <row r="14" spans="1:10" ht="16.5" customHeight="1" x14ac:dyDescent="0.25">
      <c r="A14" s="14">
        <v>11</v>
      </c>
      <c r="B14" t="s">
        <v>46</v>
      </c>
      <c r="C14" s="8" t="s">
        <v>429</v>
      </c>
      <c r="D14" t="s">
        <v>99</v>
      </c>
      <c r="E14" t="s">
        <v>369</v>
      </c>
      <c r="F14" t="s">
        <v>370</v>
      </c>
      <c r="G14" s="19" t="str">
        <f t="shared" si="0"/>
        <v>นางสาววริสา ปลื้มฤดี</v>
      </c>
      <c r="H14">
        <v>1</v>
      </c>
      <c r="I14" s="19">
        <f t="shared" si="1"/>
        <v>255</v>
      </c>
      <c r="J14" s="20">
        <f t="shared" si="2"/>
        <v>255</v>
      </c>
    </row>
    <row r="15" spans="1:10" ht="16.5" customHeight="1" x14ac:dyDescent="0.25">
      <c r="A15" s="14">
        <v>12</v>
      </c>
      <c r="B15" t="s">
        <v>46</v>
      </c>
      <c r="C15" s="8" t="s">
        <v>429</v>
      </c>
      <c r="D15" t="s">
        <v>92</v>
      </c>
      <c r="E15" t="s">
        <v>371</v>
      </c>
      <c r="F15" t="s">
        <v>372</v>
      </c>
      <c r="G15" s="19" t="str">
        <f t="shared" si="0"/>
        <v>นางสายทอง กาวิละ</v>
      </c>
      <c r="H15">
        <v>1</v>
      </c>
      <c r="I15" s="19">
        <f t="shared" si="1"/>
        <v>255</v>
      </c>
      <c r="J15" s="20">
        <f t="shared" si="2"/>
        <v>255</v>
      </c>
    </row>
    <row r="16" spans="1:10" ht="16.5" customHeight="1" x14ac:dyDescent="0.25">
      <c r="A16" s="14">
        <v>13</v>
      </c>
      <c r="B16" t="s">
        <v>46</v>
      </c>
      <c r="C16" s="8" t="s">
        <v>429</v>
      </c>
      <c r="D16" t="s">
        <v>91</v>
      </c>
      <c r="E16" t="s">
        <v>373</v>
      </c>
      <c r="F16" t="s">
        <v>374</v>
      </c>
      <c r="G16" s="19" t="str">
        <f t="shared" si="0"/>
        <v>นายเสถียน กัลยาณกุล</v>
      </c>
      <c r="H16">
        <v>1</v>
      </c>
      <c r="I16" s="19">
        <f t="shared" si="1"/>
        <v>255</v>
      </c>
      <c r="J16" s="20">
        <f t="shared" si="2"/>
        <v>255</v>
      </c>
    </row>
    <row r="17" spans="1:10" ht="16.5" customHeight="1" x14ac:dyDescent="0.25">
      <c r="A17" s="14">
        <v>14</v>
      </c>
      <c r="B17" t="s">
        <v>46</v>
      </c>
      <c r="C17" s="8" t="s">
        <v>429</v>
      </c>
      <c r="D17" t="s">
        <v>92</v>
      </c>
      <c r="E17" t="s">
        <v>375</v>
      </c>
      <c r="F17" t="s">
        <v>376</v>
      </c>
      <c r="G17" s="19" t="str">
        <f t="shared" si="0"/>
        <v>นางอุรี โยริยะ</v>
      </c>
      <c r="H17">
        <v>1</v>
      </c>
      <c r="I17" s="19">
        <f t="shared" si="1"/>
        <v>255</v>
      </c>
      <c r="J17" s="20">
        <f t="shared" si="2"/>
        <v>255</v>
      </c>
    </row>
    <row r="18" spans="1:10" ht="16.5" customHeight="1" x14ac:dyDescent="0.25">
      <c r="A18" s="14">
        <v>15</v>
      </c>
      <c r="B18" t="s">
        <v>46</v>
      </c>
      <c r="C18" s="8" t="s">
        <v>67</v>
      </c>
      <c r="D18" t="s">
        <v>91</v>
      </c>
      <c r="E18" t="s">
        <v>377</v>
      </c>
      <c r="F18" t="s">
        <v>378</v>
      </c>
      <c r="G18" s="19" t="str">
        <f t="shared" si="0"/>
        <v>นายทรงชัย กันธะวงค์</v>
      </c>
      <c r="H18">
        <v>1</v>
      </c>
      <c r="I18" s="19">
        <f t="shared" si="1"/>
        <v>255</v>
      </c>
      <c r="J18" s="20">
        <f t="shared" si="2"/>
        <v>255</v>
      </c>
    </row>
    <row r="19" spans="1:10" ht="16.5" customHeight="1" x14ac:dyDescent="0.25">
      <c r="A19" s="14">
        <v>16</v>
      </c>
      <c r="B19" t="s">
        <v>46</v>
      </c>
      <c r="C19" s="8" t="s">
        <v>67</v>
      </c>
      <c r="D19" t="s">
        <v>92</v>
      </c>
      <c r="E19" t="s">
        <v>379</v>
      </c>
      <c r="F19" t="s">
        <v>380</v>
      </c>
      <c r="G19" s="19" t="str">
        <f t="shared" si="0"/>
        <v>นางสุพรรณี ฟองเงิน</v>
      </c>
      <c r="H19">
        <v>1</v>
      </c>
      <c r="I19" s="19">
        <f t="shared" si="1"/>
        <v>255</v>
      </c>
      <c r="J19" s="20">
        <f t="shared" si="2"/>
        <v>255</v>
      </c>
    </row>
    <row r="20" spans="1:10" ht="16.5" customHeight="1" x14ac:dyDescent="0.25">
      <c r="A20" s="14">
        <v>17</v>
      </c>
      <c r="B20" t="s">
        <v>46</v>
      </c>
      <c r="C20" s="8" t="s">
        <v>67</v>
      </c>
      <c r="D20" t="s">
        <v>92</v>
      </c>
      <c r="E20" t="s">
        <v>381</v>
      </c>
      <c r="F20" t="s">
        <v>382</v>
      </c>
      <c r="G20" s="19" t="str">
        <f t="shared" si="0"/>
        <v>นางออมสิน บุญวงษ์</v>
      </c>
      <c r="H20">
        <v>3</v>
      </c>
      <c r="I20" s="19">
        <f t="shared" si="1"/>
        <v>255</v>
      </c>
      <c r="J20" s="20">
        <f t="shared" si="2"/>
        <v>765</v>
      </c>
    </row>
    <row r="23" spans="1:10" ht="20.100000000000001" customHeight="1" x14ac:dyDescent="0.25">
      <c r="H23" s="22">
        <f>SUM(H4:H22)</f>
        <v>19</v>
      </c>
      <c r="I23" s="22"/>
      <c r="J23" s="23">
        <f>SUM(J4:J22)</f>
        <v>4845</v>
      </c>
    </row>
    <row r="24" spans="1:10" ht="20.100000000000001" customHeight="1" x14ac:dyDescent="0.25">
      <c r="H24" s="24" t="s">
        <v>83</v>
      </c>
      <c r="I24" s="24"/>
      <c r="J24" s="24" t="s">
        <v>84</v>
      </c>
    </row>
    <row r="26" spans="1:10" ht="16.5" customHeight="1" x14ac:dyDescent="0.25">
      <c r="J26" s="6"/>
    </row>
  </sheetData>
  <phoneticPr fontId="5" type="noConversion"/>
  <printOptions gridLines="1"/>
  <pageMargins left="0.24" right="0.3" top="0.74803149606299213" bottom="0.31496062992125984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CF90-525B-451F-BBD4-37F8D9FB4448}">
  <dimension ref="A1:L18"/>
  <sheetViews>
    <sheetView topLeftCell="B1" workbookViewId="0">
      <selection activeCell="B1" sqref="B1"/>
    </sheetView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  <col min="11" max="11" width="21.44140625" bestFit="1" customWidth="1"/>
    <col min="12" max="12" width="27.44140625" bestFit="1" customWidth="1"/>
    <col min="13" max="13" width="15.21875" bestFit="1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2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2" ht="15.75" customHeight="1" x14ac:dyDescent="0.25">
      <c r="G3" s="17"/>
      <c r="H3" s="17"/>
      <c r="I3" s="17">
        <v>255</v>
      </c>
      <c r="J3" s="17"/>
    </row>
    <row r="4" spans="1:12" ht="16.5" customHeight="1" x14ac:dyDescent="0.25">
      <c r="A4" s="14">
        <v>1</v>
      </c>
      <c r="B4" t="s">
        <v>47</v>
      </c>
      <c r="C4" s="8" t="s">
        <v>61</v>
      </c>
      <c r="D4" t="s">
        <v>99</v>
      </c>
      <c r="E4" t="s">
        <v>383</v>
      </c>
      <c r="F4" t="s">
        <v>384</v>
      </c>
      <c r="G4" s="19" t="str">
        <f t="shared" ref="G4:G11" si="0">D4&amp;E4&amp;" "&amp;F4</f>
        <v>นางสาวกรกานต์ มโนจา</v>
      </c>
      <c r="H4">
        <v>3</v>
      </c>
      <c r="I4" s="19">
        <f>SUM($I$3)</f>
        <v>255</v>
      </c>
      <c r="J4" s="20">
        <f t="shared" ref="J4:J11" si="1">H4*I4</f>
        <v>765</v>
      </c>
      <c r="K4" s="1" t="s">
        <v>437</v>
      </c>
      <c r="L4" s="19"/>
    </row>
    <row r="5" spans="1:12" ht="16.5" customHeight="1" x14ac:dyDescent="0.25">
      <c r="A5" s="14">
        <v>2</v>
      </c>
      <c r="B5" t="s">
        <v>47</v>
      </c>
      <c r="C5" s="8" t="s">
        <v>61</v>
      </c>
      <c r="D5" t="s">
        <v>92</v>
      </c>
      <c r="E5" t="s">
        <v>385</v>
      </c>
      <c r="F5" t="s">
        <v>386</v>
      </c>
      <c r="G5" s="19" t="str">
        <f t="shared" si="0"/>
        <v>นางเกี๋ยง เต๋จา</v>
      </c>
      <c r="H5">
        <v>1</v>
      </c>
      <c r="I5" s="19">
        <f>SUM($I$3)</f>
        <v>255</v>
      </c>
      <c r="J5" s="20">
        <f t="shared" si="1"/>
        <v>255</v>
      </c>
    </row>
    <row r="6" spans="1:12" ht="16.5" customHeight="1" x14ac:dyDescent="0.25">
      <c r="A6" s="14">
        <v>3</v>
      </c>
      <c r="B6" t="s">
        <v>47</v>
      </c>
      <c r="C6" s="8" t="s">
        <v>61</v>
      </c>
      <c r="D6" t="s">
        <v>99</v>
      </c>
      <c r="E6" t="s">
        <v>387</v>
      </c>
      <c r="F6" t="s">
        <v>386</v>
      </c>
      <c r="G6" s="19" t="str">
        <f t="shared" si="0"/>
        <v>นางสาวลักษิกา เต๋จา</v>
      </c>
      <c r="H6">
        <v>2</v>
      </c>
      <c r="I6" s="19">
        <f>SUM($I$3)</f>
        <v>255</v>
      </c>
      <c r="J6" s="20">
        <f t="shared" si="1"/>
        <v>510</v>
      </c>
    </row>
    <row r="7" spans="1:12" ht="16.5" customHeight="1" x14ac:dyDescent="0.25">
      <c r="A7" s="14">
        <v>4</v>
      </c>
      <c r="B7" t="s">
        <v>47</v>
      </c>
      <c r="C7" s="8" t="s">
        <v>61</v>
      </c>
      <c r="D7" t="s">
        <v>92</v>
      </c>
      <c r="E7" t="s">
        <v>390</v>
      </c>
      <c r="F7" t="s">
        <v>391</v>
      </c>
      <c r="G7" s="19" t="str">
        <f t="shared" si="0"/>
        <v>นางพรรณี ผัดดี</v>
      </c>
      <c r="H7">
        <v>4</v>
      </c>
      <c r="I7" s="19">
        <f>SUM($I$3)</f>
        <v>255</v>
      </c>
      <c r="J7" s="20">
        <f t="shared" si="1"/>
        <v>1020</v>
      </c>
      <c r="K7" s="39" t="s">
        <v>446</v>
      </c>
    </row>
    <row r="8" spans="1:12" s="1" customFormat="1" ht="16.5" customHeight="1" x14ac:dyDescent="0.25">
      <c r="A8" s="14">
        <v>5</v>
      </c>
      <c r="B8" s="1" t="s">
        <v>47</v>
      </c>
      <c r="C8" s="37" t="s">
        <v>61</v>
      </c>
      <c r="D8" s="1" t="s">
        <v>91</v>
      </c>
      <c r="E8" s="1" t="s">
        <v>420</v>
      </c>
      <c r="F8" s="1" t="s">
        <v>421</v>
      </c>
      <c r="G8" s="19" t="str">
        <f t="shared" si="0"/>
        <v>นายธนกฤต อนุฤทธิ์</v>
      </c>
      <c r="H8" s="1">
        <v>1</v>
      </c>
      <c r="I8" s="19">
        <f>SUM($I$3)</f>
        <v>255</v>
      </c>
      <c r="J8" s="20">
        <f t="shared" si="1"/>
        <v>255</v>
      </c>
    </row>
    <row r="9" spans="1:12" s="40" customFormat="1" ht="16.5" customHeight="1" x14ac:dyDescent="0.25">
      <c r="A9" s="14">
        <v>6</v>
      </c>
      <c r="B9" s="40" t="s">
        <v>47</v>
      </c>
      <c r="C9" s="41" t="s">
        <v>61</v>
      </c>
      <c r="D9" s="40" t="s">
        <v>99</v>
      </c>
      <c r="E9" s="40" t="s">
        <v>388</v>
      </c>
      <c r="F9" s="40" t="s">
        <v>389</v>
      </c>
      <c r="G9" s="42" t="str">
        <f t="shared" si="0"/>
        <v>นางสาวสุทธิฬักษณ์ ใจแก้ว</v>
      </c>
      <c r="H9" s="40">
        <v>2</v>
      </c>
      <c r="I9" s="42">
        <f>SUM(แม่วาง!$I$3)</f>
        <v>255</v>
      </c>
      <c r="J9" s="43">
        <f t="shared" si="1"/>
        <v>510</v>
      </c>
      <c r="K9" s="40" t="s">
        <v>447</v>
      </c>
    </row>
    <row r="10" spans="1:12" s="40" customFormat="1" ht="16.5" customHeight="1" x14ac:dyDescent="0.25">
      <c r="A10" s="14">
        <v>7</v>
      </c>
      <c r="B10" s="40" t="s">
        <v>47</v>
      </c>
      <c r="C10" s="41" t="s">
        <v>61</v>
      </c>
      <c r="D10" s="40" t="s">
        <v>99</v>
      </c>
      <c r="E10" s="40" t="s">
        <v>448</v>
      </c>
      <c r="F10" s="40" t="s">
        <v>449</v>
      </c>
      <c r="G10" s="42" t="str">
        <f t="shared" si="0"/>
        <v>นางสาวกิ่งกาญ บุตรตามา</v>
      </c>
      <c r="H10" s="40">
        <v>2</v>
      </c>
      <c r="I10" s="42">
        <f>SUM(แม่วาง!$I$3)</f>
        <v>255</v>
      </c>
      <c r="J10" s="43">
        <f t="shared" si="1"/>
        <v>510</v>
      </c>
      <c r="K10" s="40" t="s">
        <v>444</v>
      </c>
    </row>
    <row r="11" spans="1:12" ht="16.5" customHeight="1" x14ac:dyDescent="0.25">
      <c r="A11" s="14">
        <v>8</v>
      </c>
      <c r="B11" t="s">
        <v>47</v>
      </c>
      <c r="C11" s="8" t="s">
        <v>61</v>
      </c>
      <c r="D11" s="1" t="s">
        <v>99</v>
      </c>
      <c r="E11" s="1" t="s">
        <v>457</v>
      </c>
      <c r="F11" s="1" t="s">
        <v>458</v>
      </c>
      <c r="G11" s="150" t="str">
        <f t="shared" si="0"/>
        <v>นางสาวจันทร์จิรา ยอดคำ</v>
      </c>
      <c r="H11">
        <v>2</v>
      </c>
      <c r="I11" s="150">
        <f>SUM($I$3)</f>
        <v>255</v>
      </c>
      <c r="J11" s="151">
        <f t="shared" si="1"/>
        <v>510</v>
      </c>
      <c r="K11" s="1" t="s">
        <v>459</v>
      </c>
      <c r="L11" s="158" t="s">
        <v>463</v>
      </c>
    </row>
    <row r="13" spans="1:12" ht="16.5" customHeight="1" x14ac:dyDescent="0.25">
      <c r="A13" s="10"/>
      <c r="D13" s="1"/>
      <c r="E13" s="1"/>
      <c r="F13" s="1"/>
      <c r="G13" s="150"/>
      <c r="I13" s="150"/>
      <c r="J13" s="151"/>
      <c r="K13" s="39"/>
      <c r="L13" s="1"/>
    </row>
    <row r="14" spans="1:12" ht="16.5" customHeight="1" x14ac:dyDescent="0.25">
      <c r="A14" s="10"/>
      <c r="D14" s="1"/>
      <c r="E14" s="1"/>
      <c r="F14" s="1"/>
      <c r="G14" s="150"/>
      <c r="I14" s="150"/>
      <c r="J14" s="151"/>
      <c r="K14" s="39"/>
      <c r="L14" s="1"/>
    </row>
    <row r="15" spans="1:12" ht="20.100000000000001" customHeight="1" x14ac:dyDescent="0.25">
      <c r="H15" s="22">
        <f>SUM(H4:H14)</f>
        <v>17</v>
      </c>
      <c r="I15" s="22"/>
      <c r="J15" s="23">
        <f>SUM(J4:J11)</f>
        <v>4335</v>
      </c>
    </row>
    <row r="16" spans="1:12" ht="20.100000000000001" customHeight="1" x14ac:dyDescent="0.25">
      <c r="H16" s="24" t="s">
        <v>83</v>
      </c>
      <c r="I16" s="24"/>
      <c r="J16" s="24" t="s">
        <v>84</v>
      </c>
    </row>
    <row r="18" spans="10:10" ht="16.5" customHeight="1" x14ac:dyDescent="0.25">
      <c r="J18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EA18-5074-4B01-B755-DCBBC43AF1D8}">
  <dimension ref="A1:K11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  <col min="11" max="11" width="18.33203125" customWidth="1"/>
  </cols>
  <sheetData>
    <row r="1" spans="1:11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1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1" ht="15.75" customHeight="1" x14ac:dyDescent="0.25">
      <c r="G3" s="17"/>
      <c r="H3" s="17"/>
      <c r="I3" s="17">
        <v>255</v>
      </c>
      <c r="J3" s="17"/>
    </row>
    <row r="4" spans="1:11" ht="16.5" customHeight="1" x14ac:dyDescent="0.25">
      <c r="A4" s="14">
        <v>1</v>
      </c>
      <c r="B4" t="s">
        <v>48</v>
      </c>
      <c r="C4" s="8" t="s">
        <v>12</v>
      </c>
      <c r="D4" t="s">
        <v>99</v>
      </c>
      <c r="E4" t="s">
        <v>392</v>
      </c>
      <c r="F4" t="s">
        <v>393</v>
      </c>
      <c r="G4" s="19" t="str">
        <f>D4&amp;E4&amp;" "&amp;F4</f>
        <v>นางสาวประภัสสร อินต๊ะยศ</v>
      </c>
      <c r="H4">
        <v>1</v>
      </c>
      <c r="I4" s="19">
        <f>SUM($I$3)</f>
        <v>255</v>
      </c>
      <c r="J4" s="20">
        <f>H4*I4</f>
        <v>255</v>
      </c>
    </row>
    <row r="5" spans="1:11" s="40" customFormat="1" ht="16.5" customHeight="1" x14ac:dyDescent="0.25">
      <c r="A5" s="44">
        <v>2</v>
      </c>
      <c r="B5" s="40" t="s">
        <v>48</v>
      </c>
      <c r="C5" s="41" t="s">
        <v>12</v>
      </c>
      <c r="D5" s="40" t="s">
        <v>91</v>
      </c>
      <c r="E5" s="40" t="s">
        <v>440</v>
      </c>
      <c r="F5" s="40" t="s">
        <v>441</v>
      </c>
      <c r="G5" s="42" t="str">
        <f>D5&amp;E5&amp;" "&amp;F5</f>
        <v>นายกรกฎ ศรีบาล</v>
      </c>
      <c r="H5" s="40">
        <v>2</v>
      </c>
      <c r="I5" s="42">
        <f>SUM($I$3)</f>
        <v>255</v>
      </c>
      <c r="J5" s="43">
        <f>H5*I5</f>
        <v>510</v>
      </c>
      <c r="K5" s="45" t="s">
        <v>445</v>
      </c>
    </row>
    <row r="8" spans="1:11" ht="20.100000000000001" customHeight="1" x14ac:dyDescent="0.25">
      <c r="H8" s="22">
        <f>SUM(H4:H7)</f>
        <v>3</v>
      </c>
      <c r="I8" s="22"/>
      <c r="J8" s="23">
        <f>SUM(J4:J7)</f>
        <v>765</v>
      </c>
    </row>
    <row r="9" spans="1:11" ht="20.100000000000001" customHeight="1" x14ac:dyDescent="0.25">
      <c r="H9" s="24" t="s">
        <v>83</v>
      </c>
      <c r="I9" s="24"/>
      <c r="J9" s="24" t="s">
        <v>84</v>
      </c>
    </row>
    <row r="11" spans="1:11" ht="16.5" customHeight="1" x14ac:dyDescent="0.25">
      <c r="J11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80470-95D5-4234-8896-C8A9D77875A0}">
  <dimension ref="B1:J9"/>
  <sheetViews>
    <sheetView workbookViewId="0"/>
  </sheetViews>
  <sheetFormatPr defaultRowHeight="1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2:10" ht="15" customHeight="1" x14ac:dyDescent="0.25">
      <c r="B1" s="3"/>
      <c r="D1" s="3"/>
      <c r="E1" s="3"/>
      <c r="F1" s="3"/>
      <c r="G1" s="3"/>
      <c r="H1" s="3"/>
      <c r="I1" s="3"/>
      <c r="J1" s="3"/>
    </row>
    <row r="2" spans="2:10" ht="1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2:10" ht="15" customHeight="1" x14ac:dyDescent="0.25">
      <c r="G3" s="17"/>
      <c r="H3" s="17"/>
      <c r="I3" s="17">
        <v>255</v>
      </c>
      <c r="J3" s="17"/>
    </row>
    <row r="8" spans="2:10" ht="15" customHeight="1" x14ac:dyDescent="0.25">
      <c r="H8" s="22">
        <f>SUM(H6:H7)</f>
        <v>0</v>
      </c>
      <c r="I8" s="22"/>
      <c r="J8" s="23">
        <f>SUM(J6:J7)</f>
        <v>0</v>
      </c>
    </row>
    <row r="9" spans="2:10" ht="15" customHeight="1" x14ac:dyDescent="0.25">
      <c r="H9" s="24" t="s">
        <v>83</v>
      </c>
      <c r="I9" s="24"/>
      <c r="J9" s="24" t="s">
        <v>84</v>
      </c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244D2-C881-45EB-9D67-4D144F9C7F82}">
  <dimension ref="A1:J16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0" ht="13.5" customHeight="1" x14ac:dyDescent="0.25">
      <c r="G3" s="17"/>
      <c r="H3" s="17"/>
      <c r="I3" s="17">
        <v>255</v>
      </c>
      <c r="J3" s="17"/>
    </row>
    <row r="4" spans="1:10" ht="16.5" customHeight="1" x14ac:dyDescent="0.25">
      <c r="A4" s="14">
        <v>1</v>
      </c>
      <c r="B4" t="s">
        <v>27</v>
      </c>
      <c r="C4" s="8" t="s">
        <v>82</v>
      </c>
      <c r="D4" t="s">
        <v>92</v>
      </c>
      <c r="E4" t="s">
        <v>394</v>
      </c>
      <c r="F4" t="s">
        <v>395</v>
      </c>
      <c r="G4" s="19" t="str">
        <f t="shared" ref="G4:G10" si="0">D4&amp;E4&amp;" "&amp;F4</f>
        <v>นางศิริกานต์ บุญสุข</v>
      </c>
      <c r="H4">
        <v>1</v>
      </c>
      <c r="I4" s="19">
        <f t="shared" ref="I4:I10" si="1">SUM($I$3)</f>
        <v>255</v>
      </c>
      <c r="J4" s="20">
        <f t="shared" ref="J4:J10" si="2">H4*I4</f>
        <v>255</v>
      </c>
    </row>
    <row r="5" spans="1:10" ht="16.5" customHeight="1" x14ac:dyDescent="0.25">
      <c r="A5" s="14">
        <v>2</v>
      </c>
      <c r="B5" t="s">
        <v>27</v>
      </c>
      <c r="C5" s="8" t="s">
        <v>82</v>
      </c>
      <c r="D5" t="s">
        <v>91</v>
      </c>
      <c r="E5" t="s">
        <v>396</v>
      </c>
      <c r="F5" t="s">
        <v>397</v>
      </c>
      <c r="G5" s="19" t="str">
        <f t="shared" si="0"/>
        <v>นายเสรี บุญเนื่อง</v>
      </c>
      <c r="H5">
        <v>1</v>
      </c>
      <c r="I5" s="19">
        <f t="shared" si="1"/>
        <v>255</v>
      </c>
      <c r="J5" s="20">
        <f t="shared" si="2"/>
        <v>255</v>
      </c>
    </row>
    <row r="6" spans="1:10" ht="16.5" customHeight="1" x14ac:dyDescent="0.25">
      <c r="A6" s="14">
        <v>3</v>
      </c>
      <c r="B6" t="s">
        <v>27</v>
      </c>
      <c r="C6" s="8" t="s">
        <v>82</v>
      </c>
      <c r="D6" t="s">
        <v>92</v>
      </c>
      <c r="E6" t="s">
        <v>398</v>
      </c>
      <c r="F6" t="s">
        <v>399</v>
      </c>
      <c r="G6" s="19" t="str">
        <f t="shared" si="0"/>
        <v>นางคณิสร ปัญโญ</v>
      </c>
      <c r="H6">
        <v>3</v>
      </c>
      <c r="I6" s="19">
        <f t="shared" si="1"/>
        <v>255</v>
      </c>
      <c r="J6" s="20">
        <f t="shared" si="2"/>
        <v>765</v>
      </c>
    </row>
    <row r="7" spans="1:10" ht="16.5" customHeight="1" x14ac:dyDescent="0.25">
      <c r="A7" s="14">
        <v>4</v>
      </c>
      <c r="B7" t="s">
        <v>27</v>
      </c>
      <c r="C7" s="8" t="s">
        <v>68</v>
      </c>
      <c r="D7" t="s">
        <v>91</v>
      </c>
      <c r="E7" t="s">
        <v>400</v>
      </c>
      <c r="F7" t="s">
        <v>401</v>
      </c>
      <c r="G7" s="19" t="str">
        <f t="shared" si="0"/>
        <v>นายวรวิทย์ ยุทธภิญโญ</v>
      </c>
      <c r="H7">
        <v>1</v>
      </c>
      <c r="I7" s="19">
        <f t="shared" si="1"/>
        <v>255</v>
      </c>
      <c r="J7" s="20">
        <f t="shared" si="2"/>
        <v>255</v>
      </c>
    </row>
    <row r="8" spans="1:10" ht="16.5" customHeight="1" x14ac:dyDescent="0.25">
      <c r="A8" s="14">
        <v>5</v>
      </c>
      <c r="B8" t="s">
        <v>27</v>
      </c>
      <c r="C8" s="8" t="s">
        <v>68</v>
      </c>
      <c r="D8" t="s">
        <v>91</v>
      </c>
      <c r="E8" t="s">
        <v>339</v>
      </c>
      <c r="F8" t="s">
        <v>402</v>
      </c>
      <c r="G8" s="19" t="str">
        <f t="shared" si="0"/>
        <v>นายศักรินทร์ อินต๊ะแสน</v>
      </c>
      <c r="H8">
        <v>1</v>
      </c>
      <c r="I8" s="19">
        <f t="shared" si="1"/>
        <v>255</v>
      </c>
      <c r="J8" s="20">
        <f t="shared" si="2"/>
        <v>255</v>
      </c>
    </row>
    <row r="9" spans="1:10" ht="16.5" customHeight="1" x14ac:dyDescent="0.25">
      <c r="A9" s="14">
        <v>6</v>
      </c>
      <c r="B9" t="s">
        <v>27</v>
      </c>
      <c r="C9" s="8" t="s">
        <v>68</v>
      </c>
      <c r="D9" t="s">
        <v>91</v>
      </c>
      <c r="E9" t="s">
        <v>403</v>
      </c>
      <c r="F9" t="s">
        <v>404</v>
      </c>
      <c r="G9" s="19" t="str">
        <f t="shared" si="0"/>
        <v>นายสนิท ใหม่จันทร์แดง</v>
      </c>
      <c r="H9">
        <v>1</v>
      </c>
      <c r="I9" s="19">
        <f t="shared" si="1"/>
        <v>255</v>
      </c>
      <c r="J9" s="20">
        <f t="shared" si="2"/>
        <v>255</v>
      </c>
    </row>
    <row r="10" spans="1:10" ht="16.5" customHeight="1" x14ac:dyDescent="0.25">
      <c r="A10" s="14">
        <v>7</v>
      </c>
      <c r="B10" t="s">
        <v>27</v>
      </c>
      <c r="C10" s="8" t="s">
        <v>68</v>
      </c>
      <c r="D10" t="s">
        <v>92</v>
      </c>
      <c r="E10" t="s">
        <v>405</v>
      </c>
      <c r="F10" t="s">
        <v>404</v>
      </c>
      <c r="G10" s="19" t="str">
        <f t="shared" si="0"/>
        <v>นางแสงดาว ใหม่จันทร์แดง</v>
      </c>
      <c r="H10">
        <v>1</v>
      </c>
      <c r="I10" s="19">
        <f t="shared" si="1"/>
        <v>255</v>
      </c>
      <c r="J10" s="20">
        <f t="shared" si="2"/>
        <v>255</v>
      </c>
    </row>
    <row r="13" spans="1:10" ht="20.100000000000001" customHeight="1" x14ac:dyDescent="0.25">
      <c r="H13" s="22">
        <f>SUM(H4:H12)</f>
        <v>9</v>
      </c>
      <c r="I13" s="22"/>
      <c r="J13" s="23">
        <f>SUM(J4:J12)</f>
        <v>2295</v>
      </c>
    </row>
    <row r="14" spans="1:10" ht="20.100000000000001" customHeight="1" x14ac:dyDescent="0.25">
      <c r="H14" s="24" t="s">
        <v>83</v>
      </c>
      <c r="I14" s="24"/>
      <c r="J14" s="24" t="s">
        <v>84</v>
      </c>
    </row>
    <row r="16" spans="1:10" ht="16.5" customHeight="1" x14ac:dyDescent="0.25">
      <c r="J16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FB11-E65E-4076-AB6B-6B87DD67249B}">
  <dimension ref="A1:J15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86</v>
      </c>
      <c r="E2" t="s">
        <v>87</v>
      </c>
      <c r="F2" t="s">
        <v>88</v>
      </c>
      <c r="G2" s="17"/>
      <c r="H2" s="17" t="s">
        <v>89</v>
      </c>
      <c r="I2" s="18" t="s">
        <v>90</v>
      </c>
      <c r="J2" s="17" t="s">
        <v>80</v>
      </c>
    </row>
    <row r="3" spans="1:10" ht="15.75" customHeight="1" x14ac:dyDescent="0.25">
      <c r="G3" s="17"/>
      <c r="H3" s="17"/>
      <c r="I3" s="17">
        <v>255</v>
      </c>
      <c r="J3" s="17"/>
    </row>
    <row r="4" spans="1:10" ht="16.5" customHeight="1" x14ac:dyDescent="0.25">
      <c r="A4" s="14">
        <v>1</v>
      </c>
      <c r="B4" t="s">
        <v>0</v>
      </c>
      <c r="C4" s="8" t="s">
        <v>70</v>
      </c>
      <c r="D4" t="s">
        <v>91</v>
      </c>
      <c r="E4" t="s">
        <v>406</v>
      </c>
      <c r="F4" t="s">
        <v>407</v>
      </c>
      <c r="G4" s="19" t="str">
        <f t="shared" ref="G4:G9" si="0">D4&amp;E4&amp;" "&amp;F4</f>
        <v>นายชโยดม ทายะ</v>
      </c>
      <c r="H4">
        <v>1</v>
      </c>
      <c r="I4" s="19">
        <f t="shared" ref="I4:I9" si="1">SUM($I$3)</f>
        <v>255</v>
      </c>
      <c r="J4" s="20">
        <f t="shared" ref="J4:J9" si="2">H4*I4</f>
        <v>255</v>
      </c>
    </row>
    <row r="5" spans="1:10" ht="16.5" customHeight="1" x14ac:dyDescent="0.25">
      <c r="A5" s="14">
        <v>2</v>
      </c>
      <c r="B5" t="s">
        <v>0</v>
      </c>
      <c r="C5" s="8" t="s">
        <v>70</v>
      </c>
      <c r="D5" t="s">
        <v>91</v>
      </c>
      <c r="E5" t="s">
        <v>408</v>
      </c>
      <c r="F5" t="s">
        <v>409</v>
      </c>
      <c r="G5" s="19" t="str">
        <f t="shared" si="0"/>
        <v>นายนิพิฐพนธ์ มูตยะ</v>
      </c>
      <c r="H5">
        <v>1</v>
      </c>
      <c r="I5" s="19">
        <f t="shared" si="1"/>
        <v>255</v>
      </c>
      <c r="J5" s="20">
        <f t="shared" si="2"/>
        <v>255</v>
      </c>
    </row>
    <row r="6" spans="1:10" ht="16.5" customHeight="1" x14ac:dyDescent="0.25">
      <c r="A6" s="14">
        <v>3</v>
      </c>
      <c r="B6" t="s">
        <v>0</v>
      </c>
      <c r="C6" s="8" t="s">
        <v>70</v>
      </c>
      <c r="D6" t="s">
        <v>92</v>
      </c>
      <c r="E6" t="s">
        <v>410</v>
      </c>
      <c r="F6" t="s">
        <v>407</v>
      </c>
      <c r="G6" s="19" t="str">
        <f t="shared" si="0"/>
        <v>นางพัฒมานัส ทายะ</v>
      </c>
      <c r="H6">
        <v>1</v>
      </c>
      <c r="I6" s="19">
        <f t="shared" si="1"/>
        <v>255</v>
      </c>
      <c r="J6" s="20">
        <f t="shared" si="2"/>
        <v>255</v>
      </c>
    </row>
    <row r="7" spans="1:10" ht="16.5" customHeight="1" x14ac:dyDescent="0.25">
      <c r="A7" s="14">
        <v>4</v>
      </c>
      <c r="B7" t="s">
        <v>0</v>
      </c>
      <c r="C7" s="8" t="s">
        <v>70</v>
      </c>
      <c r="D7" t="s">
        <v>99</v>
      </c>
      <c r="E7" t="s">
        <v>411</v>
      </c>
      <c r="F7" t="s">
        <v>412</v>
      </c>
      <c r="G7" s="19" t="str">
        <f t="shared" si="0"/>
        <v>นางสาวแพรวพรรณ หม่องแดง</v>
      </c>
      <c r="H7">
        <v>1</v>
      </c>
      <c r="I7" s="19">
        <f t="shared" si="1"/>
        <v>255</v>
      </c>
      <c r="J7" s="20">
        <f t="shared" si="2"/>
        <v>255</v>
      </c>
    </row>
    <row r="8" spans="1:10" ht="16.5" customHeight="1" x14ac:dyDescent="0.25">
      <c r="A8" s="14">
        <v>5</v>
      </c>
      <c r="B8" t="s">
        <v>0</v>
      </c>
      <c r="C8" s="8" t="s">
        <v>70</v>
      </c>
      <c r="D8" t="s">
        <v>91</v>
      </c>
      <c r="E8" t="s">
        <v>413</v>
      </c>
      <c r="F8" t="s">
        <v>414</v>
      </c>
      <c r="G8" s="19" t="str">
        <f t="shared" si="0"/>
        <v>นายสันติ มูลใจ</v>
      </c>
      <c r="H8">
        <v>1</v>
      </c>
      <c r="I8" s="19">
        <f t="shared" si="1"/>
        <v>255</v>
      </c>
      <c r="J8" s="20">
        <f t="shared" si="2"/>
        <v>255</v>
      </c>
    </row>
    <row r="9" spans="1:10" ht="16.5" customHeight="1" x14ac:dyDescent="0.25">
      <c r="A9" s="14">
        <v>6</v>
      </c>
      <c r="B9" t="s">
        <v>0</v>
      </c>
      <c r="C9" s="8" t="s">
        <v>70</v>
      </c>
      <c r="D9" t="s">
        <v>92</v>
      </c>
      <c r="E9" t="s">
        <v>415</v>
      </c>
      <c r="F9" t="s">
        <v>409</v>
      </c>
      <c r="G9" s="19" t="str">
        <f t="shared" si="0"/>
        <v>นางอุลัย มูตยะ</v>
      </c>
      <c r="H9">
        <v>1</v>
      </c>
      <c r="I9" s="19">
        <f t="shared" si="1"/>
        <v>255</v>
      </c>
      <c r="J9" s="20">
        <f t="shared" si="2"/>
        <v>255</v>
      </c>
    </row>
    <row r="12" spans="1:10" ht="20.100000000000001" customHeight="1" x14ac:dyDescent="0.25">
      <c r="H12" s="22">
        <f>SUM(H4:H11)</f>
        <v>6</v>
      </c>
      <c r="I12" s="22"/>
      <c r="J12" s="23">
        <f>SUM(J4:J11)</f>
        <v>1530</v>
      </c>
    </row>
    <row r="13" spans="1:10" ht="20.100000000000001" customHeight="1" x14ac:dyDescent="0.25">
      <c r="H13" s="24" t="s">
        <v>83</v>
      </c>
      <c r="I13" s="24"/>
      <c r="J13" s="24" t="s">
        <v>84</v>
      </c>
    </row>
    <row r="15" spans="1:10" ht="16.5" customHeight="1" x14ac:dyDescent="0.25">
      <c r="J15" s="6"/>
    </row>
  </sheetData>
  <phoneticPr fontId="9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10</vt:i4>
      </vt:variant>
    </vt:vector>
  </HeadingPairs>
  <TitlesOfParts>
    <vt:vector size="21" baseType="lpstr">
      <vt:lpstr>รายการเปลี่ยนแปลง-หน่วย-อำเภอ</vt:lpstr>
      <vt:lpstr>งบ-เงิน</vt:lpstr>
      <vt:lpstr>เชียงดาว</vt:lpstr>
      <vt:lpstr>ฝาง</vt:lpstr>
      <vt:lpstr>เมือง</vt:lpstr>
      <vt:lpstr>แม่ริม</vt:lpstr>
      <vt:lpstr>แม่วาง</vt:lpstr>
      <vt:lpstr>แม่อาย</vt:lpstr>
      <vt:lpstr>สันทราย</vt:lpstr>
      <vt:lpstr>สันป่าตอง</vt:lpstr>
      <vt:lpstr>หางดง</vt:lpstr>
      <vt:lpstr>เชียงดาว!Print_Titles</vt:lpstr>
      <vt:lpstr>ฝาง!Print_Titles</vt:lpstr>
      <vt:lpstr>เมือง!Print_Titles</vt:lpstr>
      <vt:lpstr>แม่ริม!Print_Titles</vt:lpstr>
      <vt:lpstr>แม่วาง!Print_Titles</vt:lpstr>
      <vt:lpstr>แม่อาย!Print_Titles</vt:lpstr>
      <vt:lpstr>'รายการเปลี่ยนแปลง-หน่วย-อำเภอ'!Print_Titles</vt:lpstr>
      <vt:lpstr>สันทราย!Print_Titles</vt:lpstr>
      <vt:lpstr>สันป่าตอง!Print_Titles</vt:lpstr>
      <vt:lpstr>หางดง!Print_Titles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2026-10-27T09:20:28Z</cp:lastPrinted>
  <dcterms:created xsi:type="dcterms:W3CDTF">2011-04-26T10:24:33Z</dcterms:created>
  <dcterms:modified xsi:type="dcterms:W3CDTF">2026-10-30T02:56:39Z</dcterms:modified>
</cp:coreProperties>
</file>